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arhiva_Y\AA PROJEKTI\AAA SANACIJE POTRES\AAA CRKVE\ŽAROVNICA - crkva Majke Božje Snježne\Glavni projekt\2025\"/>
    </mc:Choice>
  </mc:AlternateContent>
  <xr:revisionPtr revIDLastSave="0" documentId="13_ncr:1_{B7B8F4F5-CBEF-4B2C-A26D-8B604C0322FD}" xr6:coauthVersionLast="47" xr6:coauthVersionMax="47" xr10:uidLastSave="{00000000-0000-0000-0000-000000000000}"/>
  <bookViews>
    <workbookView xWindow="-120" yWindow="-120" windowWidth="29040" windowHeight="15720" tabRatio="989" xr2:uid="{00000000-000D-0000-FFFF-FFFF00000000}"/>
  </bookViews>
  <sheets>
    <sheet name="NASLOVNA_građ." sheetId="28" r:id="rId1"/>
    <sheet name="Opći uvjeti" sheetId="16" r:id="rId2"/>
    <sheet name="GRAĐ. RADOVI" sheetId="26" r:id="rId3"/>
    <sheet name="Rekapitulacija_GRAĐ" sheetId="27" r:id="rId4"/>
    <sheet name="ARH. PLASTIKA" sheetId="29" r:id="rId5"/>
    <sheet name="Rekapitulacija_ARH. PLASTIKA" sheetId="30" r:id="rId6"/>
    <sheet name="UKUPNO" sheetId="31" r:id="rId7"/>
  </sheets>
  <externalReferences>
    <externalReference r:id="rId8"/>
  </externalReferences>
  <definedNames>
    <definedName name="_xlnm._FilterDatabase" localSheetId="4" hidden="1">'ARH. PLASTIKA'!#REF!</definedName>
    <definedName name="_xlnm._FilterDatabase" localSheetId="2" hidden="1">'GRAĐ. RADOVI'!$A$11:$H$11</definedName>
    <definedName name="Armiracki">#REF!</definedName>
    <definedName name="Betonski">#REF!</definedName>
    <definedName name="f">#REF!</definedName>
    <definedName name="Pero">'[1]1.  ZEMLJANI'!$A$3:$H$28</definedName>
    <definedName name="_xlnm.Print_Area" localSheetId="4">'ARH. PLASTIKA'!$A$1:$F$21</definedName>
    <definedName name="_xlnm.Print_Area" localSheetId="2">'GRAĐ. RADOVI'!$A$1:$F$354</definedName>
    <definedName name="_xlnm.Print_Area" localSheetId="0">NASLOVNA_građ.!$A$1:$B$25</definedName>
    <definedName name="_xlnm.Print_Area" localSheetId="1">'Opći uvjeti'!$A$1:$H$195</definedName>
    <definedName name="_xlnm.Print_Area" localSheetId="5">'Rekapitulacija_ARH. PLASTIKA'!$A$1:$F$11</definedName>
    <definedName name="_xlnm.Print_Area" localSheetId="3">Rekapitulacija_GRAĐ!$A$1:$F$25</definedName>
    <definedName name="_xlnm.Print_Area" localSheetId="6">UKUPNO!$A$1:$F$12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0" l="1"/>
  <c r="F18" i="29"/>
  <c r="F17" i="29"/>
  <c r="F16" i="29"/>
  <c r="F15" i="29"/>
  <c r="F12" i="29"/>
  <c r="F11" i="29"/>
  <c r="F10" i="29"/>
  <c r="F20" i="29" s="1"/>
  <c r="F335" i="26"/>
  <c r="F334" i="26"/>
  <c r="F320" i="26"/>
  <c r="F321" i="26"/>
  <c r="F322" i="26"/>
  <c r="F323" i="26"/>
  <c r="F319" i="26"/>
  <c r="F331" i="26"/>
  <c r="F326" i="26"/>
  <c r="F327" i="26"/>
  <c r="F328" i="26"/>
  <c r="F329" i="26"/>
  <c r="F330" i="26"/>
  <c r="F89" i="26"/>
  <c r="F150" i="26"/>
  <c r="F45" i="26"/>
  <c r="F110" i="26"/>
  <c r="F109" i="26"/>
  <c r="F106" i="26"/>
  <c r="F105" i="26"/>
  <c r="F104" i="26"/>
  <c r="F103" i="26"/>
  <c r="F102" i="26"/>
  <c r="F101" i="26"/>
  <c r="F98" i="26"/>
  <c r="F97" i="26"/>
  <c r="F96" i="26"/>
  <c r="F95" i="26"/>
  <c r="F94" i="26"/>
  <c r="F204" i="26"/>
  <c r="F87" i="26"/>
  <c r="F21" i="29" l="1"/>
  <c r="F7" i="30"/>
  <c r="F9" i="30" s="1"/>
  <c r="F216" i="26"/>
  <c r="F215" i="26"/>
  <c r="F220" i="26"/>
  <c r="F219" i="26"/>
  <c r="F224" i="26"/>
  <c r="F223" i="26"/>
  <c r="F228" i="26"/>
  <c r="F227" i="26"/>
  <c r="F248" i="26"/>
  <c r="B13" i="27"/>
  <c r="B20" i="27"/>
  <c r="F236" i="26"/>
  <c r="F202" i="26"/>
  <c r="F206" i="26" s="1"/>
  <c r="F192" i="26"/>
  <c r="F148" i="26"/>
  <c r="F146" i="26"/>
  <c r="F51" i="26"/>
  <c r="F91" i="26"/>
  <c r="F114" i="26"/>
  <c r="F77" i="26"/>
  <c r="F53" i="26"/>
  <c r="F10" i="30" l="1"/>
  <c r="F7" i="31"/>
  <c r="F49" i="26"/>
  <c r="F48" i="26"/>
  <c r="F128" i="26" l="1"/>
  <c r="F75" i="26"/>
  <c r="F13" i="27"/>
  <c r="F339" i="26"/>
  <c r="F337" i="26"/>
  <c r="F341" i="26" s="1"/>
  <c r="F230" i="26"/>
  <c r="F20" i="27" l="1"/>
  <c r="F138" i="26"/>
  <c r="F112" i="26" l="1"/>
  <c r="F85" i="26" l="1"/>
  <c r="F73" i="26"/>
  <c r="F59" i="26"/>
  <c r="F31" i="26"/>
  <c r="F29" i="26"/>
  <c r="F25" i="26"/>
  <c r="A12" i="26"/>
  <c r="F10" i="26"/>
  <c r="B19" i="27"/>
  <c r="B18" i="27"/>
  <c r="B17" i="27"/>
  <c r="B16" i="27"/>
  <c r="B15" i="27"/>
  <c r="B14" i="27"/>
  <c r="B12" i="27"/>
  <c r="B11" i="27"/>
  <c r="B10" i="27"/>
  <c r="B9" i="27"/>
  <c r="B8" i="27"/>
  <c r="B7" i="27"/>
  <c r="F144" i="26"/>
  <c r="F232" i="26"/>
  <c r="F178" i="26" l="1"/>
  <c r="F190" i="26" l="1"/>
  <c r="F194" i="26" s="1"/>
  <c r="F12" i="27" s="1"/>
  <c r="F168" i="26"/>
  <c r="F165" i="26"/>
  <c r="F308" i="26" l="1"/>
  <c r="F71" i="26" l="1"/>
  <c r="F349" i="26" l="1"/>
  <c r="F306" i="26" l="1"/>
  <c r="F304" i="26"/>
  <c r="F294" i="26"/>
  <c r="F292" i="26"/>
  <c r="F293" i="26"/>
  <c r="F282" i="26"/>
  <c r="F280" i="26"/>
  <c r="F278" i="26"/>
  <c r="F276" i="26"/>
  <c r="F274" i="26"/>
  <c r="F264" i="26"/>
  <c r="F266" i="26" s="1"/>
  <c r="F16" i="27" s="1"/>
  <c r="F254" i="26"/>
  <c r="F252" i="26"/>
  <c r="F250" i="26"/>
  <c r="F246" i="26"/>
  <c r="F234" i="26"/>
  <c r="F238" i="26" s="1"/>
  <c r="F14" i="27" s="1"/>
  <c r="F174" i="26"/>
  <c r="F176" i="26"/>
  <c r="F180" i="26"/>
  <c r="F171" i="26"/>
  <c r="F162" i="26"/>
  <c r="F160" i="26"/>
  <c r="F141" i="26"/>
  <c r="F136" i="26"/>
  <c r="F134" i="26"/>
  <c r="F131" i="26"/>
  <c r="F126" i="26"/>
  <c r="F116" i="26"/>
  <c r="F83" i="26"/>
  <c r="F81" i="26"/>
  <c r="F79" i="26"/>
  <c r="F69" i="26"/>
  <c r="F55" i="26"/>
  <c r="F43" i="26"/>
  <c r="F27" i="26"/>
  <c r="F22" i="26"/>
  <c r="F20" i="26"/>
  <c r="F17" i="26"/>
  <c r="F16" i="26"/>
  <c r="F13" i="26"/>
  <c r="F310" i="26" l="1"/>
  <c r="F19" i="27" s="1"/>
  <c r="F152" i="26"/>
  <c r="F10" i="27" s="1"/>
  <c r="F256" i="26"/>
  <c r="F15" i="27" s="1"/>
  <c r="F61" i="26"/>
  <c r="F8" i="27" s="1"/>
  <c r="F118" i="26"/>
  <c r="F9" i="27" s="1"/>
  <c r="F284" i="26"/>
  <c r="F17" i="27" s="1"/>
  <c r="F33" i="26"/>
  <c r="F296" i="26"/>
  <c r="F18" i="27" s="1"/>
  <c r="F182" i="26"/>
  <c r="F11" i="27" s="1"/>
  <c r="F7" i="27" l="1"/>
  <c r="B21" i="27"/>
  <c r="A9" i="27"/>
  <c r="A8" i="27"/>
  <c r="A7" i="27"/>
  <c r="A15" i="26" l="1"/>
  <c r="A19" i="26" s="1"/>
  <c r="F351" i="26" l="1"/>
  <c r="F354" i="26" s="1"/>
  <c r="F21" i="27" l="1"/>
  <c r="F23" i="27" s="1"/>
  <c r="F24" i="27" l="1"/>
  <c r="F6" i="31"/>
  <c r="F9" i="31" s="1"/>
  <c r="F10" i="31" s="1"/>
  <c r="A22" i="26"/>
  <c r="A24" i="26" l="1"/>
  <c r="A27" i="26" s="1"/>
  <c r="A29" i="26" l="1"/>
  <c r="A31" i="26" s="1"/>
  <c r="A43" i="26" s="1"/>
  <c r="A45" i="26" s="1"/>
  <c r="A47" i="26" s="1"/>
  <c r="A51" i="26" l="1"/>
  <c r="A53" i="26" l="1"/>
  <c r="A55" i="26" s="1"/>
  <c r="A58" i="26" s="1"/>
  <c r="A69" i="26" s="1"/>
  <c r="A71" i="26" s="1"/>
  <c r="A73" i="26" s="1"/>
  <c r="A75" i="26" s="1"/>
  <c r="A77" i="26" l="1"/>
  <c r="A79" i="26" s="1"/>
  <c r="A81" i="26" s="1"/>
  <c r="A83" i="26" s="1"/>
  <c r="A85" i="26" s="1"/>
  <c r="A89" i="26" s="1"/>
  <c r="A87" i="26" l="1"/>
  <c r="A91" i="26" s="1"/>
  <c r="A93" i="26" s="1"/>
  <c r="A100" i="26" s="1"/>
  <c r="A108" i="26" s="1"/>
  <c r="A112" i="26" s="1"/>
  <c r="A114" i="26" s="1"/>
  <c r="A116" i="26" s="1"/>
  <c r="A126" i="26" l="1"/>
  <c r="A128" i="26" s="1"/>
  <c r="A130" i="26" s="1"/>
  <c r="A133" i="26" s="1"/>
  <c r="A136" i="26" s="1"/>
  <c r="A138" i="26" s="1"/>
  <c r="A140" i="26" s="1"/>
  <c r="A143" i="26" s="1"/>
  <c r="A146" i="26" s="1"/>
  <c r="A148" i="26" s="1"/>
  <c r="A160" i="26" l="1"/>
  <c r="A162" i="26" s="1"/>
  <c r="A164" i="26" s="1"/>
  <c r="A167" i="26" s="1"/>
  <c r="A170" i="26" s="1"/>
  <c r="A173" i="26" s="1"/>
  <c r="A176" i="26" s="1"/>
  <c r="A178" i="26" s="1"/>
  <c r="A180" i="26" s="1"/>
  <c r="A190" i="26" s="1"/>
  <c r="A150" i="26"/>
  <c r="A192" i="26" l="1"/>
  <c r="A202" i="26" s="1"/>
  <c r="A214" i="26" l="1"/>
  <c r="A218" i="26" s="1"/>
  <c r="A204" i="26"/>
  <c r="A222" i="26" l="1"/>
  <c r="A226" i="26" s="1"/>
  <c r="A230" i="26" s="1"/>
  <c r="A232" i="26" s="1"/>
  <c r="A234" i="26" s="1"/>
  <c r="A236" i="26" s="1"/>
  <c r="A246" i="26" s="1"/>
  <c r="A248" i="26" s="1"/>
  <c r="A250" i="26" s="1"/>
  <c r="A252" i="26" s="1"/>
  <c r="A254" i="26" s="1"/>
  <c r="A264" i="26" s="1"/>
  <c r="A274" i="26" s="1"/>
  <c r="A276" i="26" s="1"/>
  <c r="A278" i="26" s="1"/>
  <c r="A280" i="26" s="1"/>
  <c r="A282" i="26" s="1"/>
  <c r="A291" i="26" l="1"/>
  <c r="A304" i="26" s="1"/>
  <c r="A306" i="26" s="1"/>
  <c r="A308" i="26" s="1"/>
  <c r="A318" i="26" l="1"/>
  <c r="A325" i="26" s="1"/>
  <c r="A333" i="26" s="1"/>
  <c r="A337" i="26" s="1"/>
  <c r="A339" i="26" s="1"/>
  <c r="A349" i="26" s="1"/>
</calcChain>
</file>

<file path=xl/sharedStrings.xml><?xml version="1.0" encoding="utf-8"?>
<sst xmlns="http://schemas.openxmlformats.org/spreadsheetml/2006/main" count="576" uniqueCount="320">
  <si>
    <t>PRIPREMNI RADOVI</t>
  </si>
  <si>
    <t>Redni broj</t>
  </si>
  <si>
    <t>Vrsta radova</t>
  </si>
  <si>
    <t>Jedinica mjere</t>
  </si>
  <si>
    <t>Količina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</si>
  <si>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</si>
  <si>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</si>
  <si>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</si>
  <si>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</si>
  <si>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</si>
  <si>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</si>
  <si>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</si>
  <si>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</si>
  <si>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</si>
  <si>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</si>
  <si>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</si>
  <si>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</si>
  <si>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</si>
  <si>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</si>
  <si>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</si>
  <si>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</si>
  <si>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</si>
  <si>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</si>
  <si>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</si>
  <si>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</si>
  <si>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</si>
  <si>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</si>
  <si>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</si>
  <si>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</si>
  <si>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</si>
  <si>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</si>
  <si>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</si>
  <si>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</si>
  <si>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</si>
  <si>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</si>
  <si>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</si>
  <si>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</si>
  <si>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</si>
  <si>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</si>
  <si>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</si>
  <si>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</si>
  <si>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</si>
  <si>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</si>
  <si>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</si>
  <si>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</si>
  <si>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</si>
  <si>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</si>
  <si>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</si>
  <si>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</si>
  <si>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</si>
  <si>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</si>
  <si>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</si>
  <si>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</si>
  <si>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</si>
  <si>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</si>
  <si>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</si>
  <si>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</si>
  <si>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</si>
  <si>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</si>
  <si>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</si>
  <si>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</si>
  <si>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</si>
  <si>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</si>
  <si>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</si>
  <si>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</si>
  <si>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</si>
  <si>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</si>
  <si>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</si>
  <si>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</si>
  <si>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</si>
  <si>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</si>
  <si>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</si>
  <si>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</si>
  <si>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</si>
  <si>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</si>
  <si>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</si>
  <si>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</si>
  <si>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</si>
  <si>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</si>
  <si>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RUŠENJA I DEMONTAŽE:</t>
  </si>
  <si>
    <t>RAZNI RADOVI</t>
  </si>
  <si>
    <r>
      <rPr>
        <b/>
        <sz val="11"/>
        <rFont val="Arial Narrow"/>
        <family val="2"/>
        <charset val="238"/>
      </rPr>
      <t>Čišćenje radnoga prostora po dovršenju radova.</t>
    </r>
    <r>
      <rPr>
        <sz val="11"/>
        <rFont val="Arial Narrow"/>
        <family val="2"/>
        <charset val="238"/>
      </rPr>
      <t xml:space="preserve">
Obračun po kompletu očišćene površine na kojoj su se odvijali radovi te transport opreme i građevinskoga materijala.
</t>
    </r>
  </si>
  <si>
    <t>UKUPNO RAZNI RADOVI:</t>
  </si>
  <si>
    <t>ZIDARSKI RADOVI</t>
  </si>
  <si>
    <t>UKUPNO ZIDARSKI RADOVI:</t>
  </si>
  <si>
    <t>VI</t>
  </si>
  <si>
    <t>VII</t>
  </si>
  <si>
    <t>h</t>
  </si>
  <si>
    <t>STATIČKA OJAČANJA</t>
  </si>
  <si>
    <t>UKUPNO STATIČKA OJAČANJA:</t>
  </si>
  <si>
    <t>VIII</t>
  </si>
  <si>
    <t>IX</t>
  </si>
  <si>
    <t>UKUPNO:</t>
  </si>
  <si>
    <r>
      <t xml:space="preserve">Cijevna skela – </t>
    </r>
    <r>
      <rPr>
        <sz val="11"/>
        <rFont val="Arial Narrow"/>
        <family val="2"/>
        <charset val="1"/>
      </rPr>
      <t>dobava, postava, skidanje i odvoz , izrađena od bešavnih cijevi i potrebnih spojnih elemenata, izvedeno sve prema projektu skele koji je trošak uključen u stavku te u skladu sa važećim propisima. Skelu osigurati od prevrtanja sidrenjem, a od udara groma uzemljenjem.U sklopu skele izvesti pomoćne ljestve radi vertikalne komunikacije.Obračun po m2 vertikalne projekcije skele.</t>
    </r>
  </si>
  <si>
    <t>RUŠENJA I DEMONTAŽE</t>
  </si>
  <si>
    <t>kom</t>
  </si>
  <si>
    <t>TESARSKI RADOVI</t>
  </si>
  <si>
    <t>UKUPNO TESARSKI RADOVI:</t>
  </si>
  <si>
    <t>FASADERSKI RADOVI</t>
  </si>
  <si>
    <t>UKUPNO FASADERSKI RADOVI:</t>
  </si>
  <si>
    <t xml:space="preserve">rad NKV radnika </t>
  </si>
  <si>
    <t xml:space="preserve">rad KV radnika </t>
  </si>
  <si>
    <t>paušal</t>
  </si>
  <si>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</si>
  <si>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</si>
  <si>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t>XIII</t>
  </si>
  <si>
    <t>SOBOSLIKARSKI RADOVI</t>
  </si>
  <si>
    <t>UKUPNO SOBOSLIKARSKI RADOVI:</t>
  </si>
  <si>
    <t>XI</t>
  </si>
  <si>
    <t>XII</t>
  </si>
  <si>
    <t>IZOLATERSKI RADOVI</t>
  </si>
  <si>
    <t>UKUPNO IZOLATERSKI RADOVI:</t>
  </si>
  <si>
    <t>X</t>
  </si>
  <si>
    <t>LIMARSKI RADOVI</t>
  </si>
  <si>
    <t>UKUPNO PRIPREMNI RADOVI:</t>
  </si>
  <si>
    <r>
      <t>Demontaža razne postojeće ugrađene opreme, sa deponijem na sigurno mjesto u dogovoru sa investitorom i ponovnom ugradnjom</t>
    </r>
    <r>
      <rPr>
        <sz val="11"/>
        <rFont val="Arial Narrow"/>
        <family val="2"/>
      </rPr>
      <t>. Postojeća, rasvjetna tijela, utićnice i prekidaći, razvodni ormara struje i brojila potrošnje struje u zoni sanacijskih radova. Demontirani materijal potrebno je skladištiti do ponovne ugradnje nakon završetka radova sanacije.</t>
    </r>
  </si>
  <si>
    <t>m1</t>
  </si>
  <si>
    <r>
      <t xml:space="preserve">Otucanje i uklanjanje žbuke sa unutarnjih zidova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</si>
  <si>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</si>
  <si>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t>ZEMLJANI RADOVI</t>
  </si>
  <si>
    <r>
      <rPr>
        <b/>
        <sz val="11"/>
        <rFont val="Arial Narrow"/>
        <family val="2"/>
        <charset val="238"/>
      </rPr>
      <t>Čepasta folije</t>
    </r>
    <r>
      <rPr>
        <sz val="11"/>
        <rFont val="Arial Narrow"/>
        <family val="2"/>
        <charset val="238"/>
      </rPr>
      <t xml:space="preserve"> - dobava i ugradnja čepaste folije kao zaštite temelja. Obračun po m2.</t>
    </r>
  </si>
  <si>
    <t>KROVOPOKRIVAČKI RADOVI</t>
  </si>
  <si>
    <t>UKUPNO KROVOPOKRIVAČKI RADOVI:</t>
  </si>
  <si>
    <t>horizontalni i vertikalni oluci</t>
  </si>
  <si>
    <t>Izrada i ugradba kotlića za prihvat na izlazu iz horizontalnih žljebova, cinkotit 0,7 mm</t>
  </si>
  <si>
    <t>opšav srehe</t>
  </si>
  <si>
    <t>kpl</t>
  </si>
  <si>
    <t xml:space="preserve">REKAPITULACIJA </t>
  </si>
  <si>
    <r>
      <t xml:space="preserve">Ravnanje krovišta (rogova) </t>
    </r>
    <r>
      <rPr>
        <sz val="11"/>
        <rFont val="Arial Narrow"/>
        <family val="2"/>
        <charset val="238"/>
      </rPr>
      <t xml:space="preserve">dodavanjem gredica ili fosni  obostrano,  s bočne strane rogova. Obračun po m1 dužnom obostrano podravnatog roga. Obračun prema stvarno izvedenoj količini. </t>
    </r>
  </si>
  <si>
    <r>
      <t xml:space="preserve">Uklanjanje oštećenih elemenata drvene </t>
    </r>
    <r>
      <rPr>
        <sz val="11"/>
        <rFont val="Arial Narrow"/>
        <family val="2"/>
        <charset val="238"/>
      </rPr>
      <t>krovne konstrukcije.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Odvoz uklonjenog materijala je obračunat u zasebnoj stavci.
Obračun po m3 uklonjene drvene građe.</t>
    </r>
  </si>
  <si>
    <r>
      <t>Radnje na pomicanju i zaštiti namještaja, prozora i vrata</t>
    </r>
    <r>
      <rPr>
        <sz val="11"/>
        <rFont val="Arial Narrow"/>
        <family val="2"/>
      </rPr>
      <t xml:space="preserve"> od oštećenja i prašine,</t>
    </r>
    <r>
      <rPr>
        <b/>
        <sz val="11"/>
        <rFont val="Arial Narrow"/>
        <family val="2"/>
      </rPr>
      <t xml:space="preserve"> zaštitu podnih obloga </t>
    </r>
    <r>
      <rPr>
        <sz val="11"/>
        <rFont val="Arial Narrow"/>
        <family val="2"/>
      </rPr>
      <t xml:space="preserve">od oštećenja prilikom korištenja radnih ljestvi, skela, pokretnih skela i platformi te od padanja dijelova žbuke i opeke sa zidova (uključiti zaštitu EPS-om u debljini od 1 cm i pokrivanje najlonom).
Uključju i unutarnji transport materijala do mjesta ugradnje u objektu.
Obračun je po satu rada utrošenog rada, sva eventualno potrebna skela mora biti uključena u cijenu.
</t>
    </r>
  </si>
  <si>
    <t>Prilikom svih zemljanih radova potreban je kontinuiran arheološki nadzor</t>
  </si>
  <si>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</si>
  <si>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 xml:space="preserve">Žbukanje unutarnjih zidova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</si>
  <si>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Zaglađivanje zida.</t>
    </r>
    <r>
      <rPr>
        <sz val="11"/>
        <rFont val="Arial Narrow"/>
        <family val="2"/>
        <charset val="238"/>
      </rPr>
      <t xml:space="preserve"> Nakon što mort očvrsne, zagladiti površinu bezcementnim mortom za zaglađivanje</t>
    </r>
  </si>
  <si>
    <r>
      <rPr>
        <b/>
        <sz val="11"/>
        <rFont val="Arial Narrow"/>
        <family val="2"/>
        <charset val="238"/>
      </rPr>
      <t>Kemijski prekid kapilarnog uzdizanja.</t>
    </r>
    <r>
      <rPr>
        <sz val="11"/>
        <rFont val="Arial Narrow"/>
        <family val="2"/>
        <charset val="238"/>
      </rPr>
      <t xml:space="preserve">
Dobava i ugradnja sredstva za injektiranje na osnovi koncentrata silikonske mikroemulzije za stvaranje kemijske barijere kapilarnom uzdizanju vlage u ziđu. Na visini oko 20cm od donje kote temelja, kroz fuge je potrebno izbušiti rupe Ø12mm za razmaku 12cm, u dvije ravnine razmaka 20-25 cm, pod kutem 10-15°, u dubini 2/3 zida. Potrošnja (ovisno o upojnosti ziđa) približno 12 - 13,5 kg/m otopine za zid debljine 40 cm. Emulziju pripremiti i ugraditi prema uputama proizvođača. Obračun po m1 obrađene površine. Obračun po m1 obrađene površine.</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</si>
  <si>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</si>
  <si>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</si>
  <si>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rPr>
        <b/>
        <sz val="11"/>
        <rFont val="Arial Narrow"/>
        <family val="2"/>
        <charset val="238"/>
      </rPr>
      <t>Ugradnja užadi od staklenih vlakana.</t>
    </r>
    <r>
      <rPr>
        <sz val="11"/>
        <rFont val="Arial Narrow"/>
        <family val="2"/>
        <charset val="238"/>
      </rPr>
      <t xml:space="preserve">
Nabava i ugradnja FRP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</si>
  <si>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posmične čvrstoće &gt;6MPa prema EN12615</t>
  </si>
  <si>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t>
    </r>
  </si>
  <si>
    <t>BRAVARSKI RADOVI</t>
  </si>
  <si>
    <r>
      <rPr>
        <b/>
        <sz val="11"/>
        <rFont val="Arial Narrow"/>
        <family val="2"/>
        <charset val="238"/>
      </rPr>
      <t xml:space="preserve">Injektiranje pukotine u zidovima.
</t>
    </r>
    <r>
      <rPr>
        <sz val="11"/>
        <rFont val="Arial Narrow"/>
        <family val="2"/>
        <charset val="238"/>
      </rPr>
      <t>Stavka uključuje čišćenje i spunjavanje pukotine. Bušenje rupa i ugradnja pvc cjevčica ϕ12 mm sa obje strane zida. Cjevčice se brtve mortom (minimalne karakteristike morta: tlačna čvrstoća M5, posmična čvrstoća 0,15MPa). Injektiranje pukotina izvedeno je hidrauličkim vezivom na osnovi vapna i ekopucolana. Postupak injektiranja: Niskotlačno injektiranje do 2 bara. U pužnu pumpu se uljeva injekcijska smjesa tip (minimalne karakteristike smjese: tlačna čvrstoća 18MPa prema EN196-1). Injekcijska smjesa se postepeno ugrađuje putem injektora od niže kote prema višoj kako bi ispunila sve šupljine u zidu. Po završetku injektiranja injektorske cjevčice se uklanjaju i rupe se brtve bezvementnim mortom minimalne tlačne čvrstoće 20 MPa nakon 7 dana.</t>
    </r>
  </si>
  <si>
    <r>
      <t xml:space="preserve">Tunelska skela – </t>
    </r>
    <r>
      <rPr>
        <sz val="11"/>
        <rFont val="Arial Narrow"/>
        <family val="2"/>
      </rPr>
      <t>uključuje</t>
    </r>
    <r>
      <rPr>
        <b/>
        <sz val="11"/>
        <rFont val="Arial Narrow"/>
        <family val="2"/>
        <charset val="1"/>
      </rPr>
      <t xml:space="preserve"> </t>
    </r>
    <r>
      <rPr>
        <sz val="11"/>
        <rFont val="Arial Narrow"/>
        <family val="2"/>
        <charset val="1"/>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</si>
  <si>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t>Cijena uključuje pokretnu skelu za izvođenje, kompletan rad i materijal.</t>
  </si>
  <si>
    <t>XIV</t>
  </si>
  <si>
    <t>UKUPNO ZEMLJANI RADOVI:</t>
  </si>
  <si>
    <t>UKUPNO BRAVARSKI RADOVI:</t>
  </si>
  <si>
    <t>XV</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</si>
  <si>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</si>
  <si>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t>
  </si>
  <si>
    <t>(5) Osiguranje dovoljnog broja sanitarnih kabina za radnike; (6)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</si>
  <si>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t>Prozračna mreža s tiskom. Obračun po m2 vertikalne projekcije.</t>
  </si>
  <si>
    <r>
      <t xml:space="preserve">Montaža i demontaža pokretne platforme </t>
    </r>
    <r>
      <rPr>
        <sz val="11"/>
        <rFont val="Arial Narrow"/>
        <family val="2"/>
        <charset val="238"/>
      </rPr>
      <t>koja se koristi za radove na visini do 3 m, uključujući sva premještanja i potrebnu dokumentaciju. Obračun po kompletu.</t>
    </r>
  </si>
  <si>
    <t>komplet</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</si>
  <si>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</si>
  <si>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</si>
  <si>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</si>
  <si>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 xml:space="preserve">Demontaža kamenog popločenja. 
</t>
    </r>
    <r>
      <rPr>
        <sz val="11"/>
        <rFont val="Arial Narrow"/>
        <family val="2"/>
        <charset val="238"/>
      </rPr>
      <t xml:space="preserve">Stavka uključuje pažljivu demontažu postojećeg kamenog popločenja i deponiranje za kasniju ponovnu ugradnju. Obračun po m2 površine poda. Cijenom treba obuhvatiti kompletan rad. </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</si>
  <si>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</si>
  <si>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t>Dobava, ugradnja i postava drvenih štafli dimenzija presjeka 5x8 cm (kontraletve).</t>
    </r>
    <r>
      <rPr>
        <sz val="11"/>
        <rFont val="Arial Narrow"/>
        <family val="2"/>
        <charset val="238"/>
      </rPr>
      <t xml:space="preserve"> Izrada ventiliranog sloja krova okomito na sljeme krovišta. Obračun po m2. </t>
    </r>
  </si>
  <si>
    <r>
      <t>Dobava, ugradnja i postava drvenih letvi dimenzija 4x5 cm na</t>
    </r>
    <r>
      <rPr>
        <sz val="11"/>
        <rFont val="Arial Narrow"/>
        <family val="2"/>
        <charset val="238"/>
      </rPr>
      <t xml:space="preserve"> razmaku potrebnom za postavu novog pokrova. Cijena obuhvaća kompletan rad i materijal.                          Obračun po m2. </t>
    </r>
  </si>
  <si>
    <r>
      <t xml:space="preserve">Dobava materijala i impregniranje sve nove drvene građe koja se postavlja </t>
    </r>
    <r>
      <rPr>
        <sz val="11"/>
        <rFont val="Arial Narrow"/>
        <family val="2"/>
        <charset val="238"/>
      </rPr>
      <t>(daske, štafle, letve, grede), insekticidno-fungicidnim sredstvom za zaštitu od truljenja i insekata. Nanos prskanjem sa svih strana u potrebnom sloju. Obračun po površini kosoga krova.</t>
    </r>
  </si>
  <si>
    <r>
      <t xml:space="preserve">Dobava i ugradnja rukohvata na pjevalištu. </t>
    </r>
    <r>
      <rPr>
        <sz val="11"/>
        <rFont val="Arial Narrow"/>
        <family val="2"/>
        <charset val="238"/>
      </rPr>
      <t xml:space="preserve">Rukohvat je od termički obrađene bukovine te se postavlja na ogradu pjevališta. Obračun po m1 dužnom ograde pjevališta. U stavku je potrebno uključiti kompletan rad, alat i materijal potreban za potpuno dovršenje. </t>
    </r>
  </si>
  <si>
    <t>STOLARSKI RADOVI</t>
  </si>
  <si>
    <t>UKUPNO STOLARSKI RADOVI:</t>
  </si>
  <si>
    <t>Nabava i montaža drvenih jednokrilnih zaokretnih punih vrata širine 83 cm, visine 200 cm, prema shemi stolarije. Vrata se montiraju prema postojećem stanju. U cijenu uključen kompletan okov.</t>
  </si>
  <si>
    <t>Nabava i montaža drvenih jednokrilnih zaokretnih punih vrata širine 92 cm, visine 194 cm, prema shemi stolarije. Vrata se montiraju prema postojećem stanju. U cijenu uključen kompletan okov.</t>
  </si>
  <si>
    <t>Nabava i montaža drvenih dvokrilnih zaokretnih grilja širine 143 cm, visine 231cm, prema shemi stolarije. U cijenu uključen kompletan okov.</t>
  </si>
  <si>
    <r>
      <t xml:space="preserve">Dobava i postavljanje XPS ploča debljine d=5 cm, </t>
    </r>
    <r>
      <rPr>
        <sz val="11"/>
        <rFont val="Arial Narrow"/>
        <family val="2"/>
        <charset val="238"/>
      </rPr>
      <t>na hidroizolaciju poda crkve. U cijenu uključiti sav potreban rad, alat i materijal.</t>
    </r>
  </si>
  <si>
    <t>PODOPOLADAČKI RADOVI</t>
  </si>
  <si>
    <t>UKUPNO PODOPOLAGAČKI RADOVI:</t>
  </si>
  <si>
    <r>
      <rPr>
        <b/>
        <sz val="11"/>
        <rFont val="Arial Narrow"/>
        <family val="2"/>
        <charset val="238"/>
      </rPr>
      <t>Čišćenje fuga temelja</t>
    </r>
    <r>
      <rPr>
        <sz val="11"/>
        <rFont val="Arial Narrow"/>
        <family val="2"/>
        <charset val="238"/>
      </rPr>
      <t xml:space="preserve"> - Fuge između opeka treba očistiti uklanjanjem morta u dubini 3 do 4 cm. Na mjestima uklonjenoga postojećeg morta vrši se ugradnja novog bezcementnog morta za zapunjavanje fuga. </t>
    </r>
  </si>
  <si>
    <r>
      <t xml:space="preserve">Demontaža i sanacija križa na vrhu tornja.
</t>
    </r>
    <r>
      <rPr>
        <sz val="11"/>
        <rFont val="Arial Narrow"/>
        <family val="2"/>
        <charset val="238"/>
      </rPr>
      <t>Stavka obuhvaća skidanje, sanaciju i ponovnu montažu metalnog križa na vrhu tornja zvonika. U cijenu uračunati sav potreban materijal, rad i alat za dovršenje stavke.</t>
    </r>
  </si>
  <si>
    <r>
      <t xml:space="preserve">Izrada, doprema i ugradnja fiksne mrežice </t>
    </r>
    <r>
      <rPr>
        <sz val="11"/>
        <rFont val="Arial Narrow"/>
        <family val="2"/>
        <charset val="238"/>
      </rPr>
      <t>okvirnih dimenzija 40x60cm.
Okvir izvesti od čeličnog L profila 4x4 cm i završno ličiti  MAT lakom u crnoj boji.
Ispunu izvesti od žičanog pletiva veličine 5x5mm. Cijenom treba obuhvatiti sav rad, alat i materijal.</t>
    </r>
  </si>
  <si>
    <r>
      <rPr>
        <b/>
        <sz val="11"/>
        <rFont val="Arial Narrow"/>
        <family val="2"/>
        <charset val="238"/>
      </rPr>
      <t xml:space="preserve">Iskopi pri izradi drenaže i sanacije vlage. </t>
    </r>
    <r>
      <rPr>
        <sz val="11"/>
        <rFont val="Arial Narrow"/>
        <family val="2"/>
        <charset val="238"/>
      </rPr>
      <t xml:space="preserve"> Strojni i ručni iskop zemlje oko objekta za drenažu i sanaciju vlage u zemlji III. Kategorije. Širina iskopa do 1.5m, dubine 1-1.5m. Pežljivi rad kod iskopa s obzirom na nepoznate uvjete ispod nivoa terena i neposredno uz temelje objekta. Za objekt predvidjeti i pažljiv ručni iskop. Odlaganje dijela materijala na privremenu gradilišnu deponiju radi kasnijeg odvoza. Privremeni pokosi iskopa mogu se izvesti u nagibu 3:1. </t>
    </r>
  </si>
  <si>
    <t>a) Obračun po m³ ugrađenog i zbijenog materijala.</t>
  </si>
  <si>
    <t>b) drenažna cijev oko objekta paviljona</t>
  </si>
  <si>
    <r>
      <t xml:space="preserve">Upojni bunar s oknom:
</t>
    </r>
    <r>
      <rPr>
        <sz val="11"/>
        <rFont val="Arial Narrow"/>
        <family val="2"/>
        <charset val="238"/>
      </rPr>
      <t>Izrada upojnih bunara s betonskim oknom i poklopcem za odvodnju oborinskih voda (krovne odvodnje). Upojni bunar se predviđa dimenzija prema detalju iz projekta. U cijenu je uključen sav potreban rad i materijal za potpuno dovršenje posla. 
Obračun po komplet izvedenom upojnom bunara.
Upojni bunar 1, dim. r=0.8 m; d=0.7 m</t>
    </r>
  </si>
  <si>
    <r>
      <rPr>
        <b/>
        <sz val="11"/>
        <rFont val="Arial Narrow"/>
        <family val="2"/>
        <charset val="238"/>
      </rPr>
      <t>Izrada i postavljanje zaštitne obloge skele</t>
    </r>
    <r>
      <rPr>
        <sz val="11"/>
        <rFont val="Arial Narrow"/>
        <family val="2"/>
        <charset val="238"/>
      </rPr>
      <t>.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r>
  </si>
  <si>
    <t xml:space="preserve">*Izmjere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što također ulazi u stavke. </t>
  </si>
  <si>
    <r>
      <rPr>
        <b/>
        <sz val="11"/>
        <rFont val="Arial Narrow"/>
        <family val="2"/>
        <charset val="238"/>
      </rPr>
      <t xml:space="preserve">Ugradnja FRCM sustava na oštećene  zidove,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t>
    </r>
  </si>
  <si>
    <r>
      <rPr>
        <b/>
        <sz val="11"/>
        <rFont val="Arial Narrow"/>
        <family val="2"/>
        <charset val="238"/>
      </rPr>
      <t>Ručno čišćenje zidova na koje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</si>
  <si>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t>a) krov crkve</t>
  </si>
  <si>
    <t>b) krov zvonika</t>
  </si>
  <si>
    <r>
      <t>Pažljivo uklanjanje postojećih kamenih pragova</t>
    </r>
    <r>
      <rPr>
        <sz val="11"/>
        <rFont val="Arial Narrow"/>
        <family val="2"/>
        <charset val="238"/>
      </rPr>
      <t xml:space="preserve"> sa skidanjem morta iz sljubnica 2-3 cm (sljubnice/fuge se čiste/produbljuju pažljivo bez razaranja bočnih stijenki opeke i kamena). Obračun po m2. Odvoz uklonjenog materijala je obraćunat u zasebnoj stavci. Cijenom treba obuhvatiti kompletan rad. </t>
    </r>
  </si>
  <si>
    <r>
      <t xml:space="preserve">Demontaža kamenog okvira oko prozora. 
</t>
    </r>
    <r>
      <rPr>
        <sz val="11"/>
        <rFont val="Arial Narrow"/>
        <family val="2"/>
        <charset val="238"/>
      </rPr>
      <t>Stavka uključuje požljivu demontažu kamenih elemenata okvira dimenzija cca 85x120 cm, transport u restauratorsku  radionu, konzervatorsko-restauratorsku obradu, te vračanje na izvorno mjesto. Cijenom treba obuhvatiti kompletan rad i dizalicu za transport.</t>
    </r>
  </si>
  <si>
    <t>a) Vrata dimenzija 155x253 cm</t>
  </si>
  <si>
    <t>b) Vrata dimenzija 95x190 cm</t>
  </si>
  <si>
    <t>c) Vrata dimenzija 115x205 cm</t>
  </si>
  <si>
    <t>d) Vrata dimenzija 85x205 cm</t>
  </si>
  <si>
    <t>e) Vrata dimenzija 75x185 cm</t>
  </si>
  <si>
    <t>a) Prozor dimenzija 110x210 cm</t>
  </si>
  <si>
    <t>b) Prozor dimenzija 110x245 cm</t>
  </si>
  <si>
    <t>c) Prozor dimenzija 130x200 cm</t>
  </si>
  <si>
    <t>d) Prozor dimenzija 80x100 cm</t>
  </si>
  <si>
    <t>e) Prozor dimenzija 85x120 cm</t>
  </si>
  <si>
    <t>f) Prozor dimenzija 110x120 cm</t>
  </si>
  <si>
    <r>
      <t xml:space="preserve">Uklanjanje postojećih prozora </t>
    </r>
    <r>
      <rPr>
        <sz val="11"/>
        <rFont val="Arial Narrow"/>
        <family val="2"/>
        <charset val="238"/>
      </rPr>
      <t>s demontažom dovratnika te odvoz na gradilišnu deponiju. U cijenu stavke uključiti sve potrebne alate, rad i sav vertikalni i horizontalni prijenos svih otpadnih elemenata i materijala do gradilišne deponije.
Obračun po komadu uklonjenih prozora.</t>
    </r>
  </si>
  <si>
    <t>a) Prozor dimenzija 130x200 cm</t>
  </si>
  <si>
    <t>b) Prozor dimenzija 80x100 cm</t>
  </si>
  <si>
    <r>
      <t xml:space="preserve">Uklanjanje postojećih grilja </t>
    </r>
    <r>
      <rPr>
        <sz val="11"/>
        <rFont val="Arial Narrow"/>
        <family val="2"/>
        <charset val="238"/>
      </rPr>
      <t>na zvoniku  te odvoz na gradilišnu deponiju. U cijenu stavke uključiti sve potrebne alate, rad i sav vertikalni i horizontalni prijenos svih otpadnih elemenata i materijala do gradilišne deponije.
Obračun po komadu uklonjenih grilja</t>
    </r>
  </si>
  <si>
    <r>
      <rPr>
        <b/>
        <sz val="11"/>
        <rFont val="Arial Narrow"/>
        <family val="2"/>
        <charset val="238"/>
      </rPr>
      <t xml:space="preserve">Iskopi poda crkve. </t>
    </r>
    <r>
      <rPr>
        <sz val="11"/>
        <rFont val="Arial Narrow"/>
        <family val="2"/>
        <charset val="238"/>
      </rPr>
      <t xml:space="preserve"> Strojni i ručni iskop zemlje oko objekta za drenažu i sanaciju vlage u zemlji III. Kategorije. Iskop se radi u kampadama kako ne bi došlo do poremećaja u tlu i u konstrukciji. Dubine iskopa cca 50cm. Pažljivi rad kod iskopa s obzirom na nepoznate uvjete ispod poda crkve i neposredno uz temelje objekta. Za objekt predvidjeti i pažljiv ručni iskop uz temelje, odnosno zidove pbjekta. Odlaganje dijela materijala na privremenu gradilišnu deponiju radi kasnijeg odvoza. </t>
    </r>
  </si>
  <si>
    <r>
      <t xml:space="preserve">Postavljanje kamenog okvira oko ulaza u južnog ulaza u crkvu. 
</t>
    </r>
    <r>
      <rPr>
        <sz val="11"/>
        <rFont val="Arial Narrow"/>
        <family val="2"/>
        <charset val="238"/>
      </rPr>
      <t>Stavka uključuje transport u restauratorsku  radionu, konzervatorsko-restauratorsku obradu, te vračanje na izvorno mjesto, injektiranje zone između kamenih elemenata i ziđa . Cijenom treba obuhvatiti kompletan rad i dizalicu za transport.</t>
    </r>
  </si>
  <si>
    <r>
      <t xml:space="preserve">Postavljanje kamenog okvira oko prozora sakristije. 
</t>
    </r>
    <r>
      <rPr>
        <sz val="11"/>
        <rFont val="Arial Narrow"/>
        <family val="2"/>
        <charset val="238"/>
      </rPr>
      <t>Stavka uključuje transport u restauratorsku  radionu, konzervatorsko-restauratorsku obradu, te vračanje na izvorno mjesto, injektiranje zone između kamenih elemenata i ziđa . Cijenom treba obuhvatiti kompletan rad i dizalicu za transport.</t>
    </r>
  </si>
  <si>
    <r>
      <t xml:space="preserve">Demontaža kamenog okvira vrata na južnom ulazu u crkvu. 
</t>
    </r>
    <r>
      <rPr>
        <sz val="11"/>
        <rFont val="Arial Narrow"/>
        <family val="2"/>
        <charset val="238"/>
      </rPr>
      <t>Stavka uključuje požljivu demontažu kamenih elemenata okvira dimenzija cca 115x205 cm, transport u restauratorsku  radionu, konzervatorsko-restauratorsku obradu, te vračanje na izvorno mjesto. Cijenom treba obuhvatiti kompletan rad i dizalicu za transport.</t>
    </r>
  </si>
  <si>
    <t>Nabava i montaža drvenih dvokrilnih zaokretnih prozora, prema uputama konzervatorskog odjela u Varaždinu. Prozori se montiraju prema postojećem stanju. U cijenu uključen kompletan okov.</t>
  </si>
  <si>
    <t>Nabava i montaža drvenih zaokretnih punih vrata, prema uputama konzervatorskog odjela u Varaždinu. Vrata se montiraju prema postojećem stanju. U cijenu uključen kompletan okov.</t>
  </si>
  <si>
    <t>*NAPOMENA - izvode se ojačanja  konstrukcije  svoda te ojačanja nosivih zidova . Površina etaže iznosi cca 300 m2. U cijeni stavke uključena demontaža unutarnjih vrata i prozora, prenošenje namještaja i opreme do deponije udaljene do 500 m koju odredi investitor. Procijenjuje se rad na demontaži i raščišćavanju radnog prostora po radnom satu KV radnika. Svu opremu je potrebno popisati prije demontaže.</t>
  </si>
  <si>
    <r>
      <t xml:space="preserve">Izrada drenažnog sloja od batude uz unutarnju i vanjsku stranu temelja. </t>
    </r>
    <r>
      <rPr>
        <sz val="11"/>
        <rFont val="Arial Narrow"/>
        <family val="2"/>
        <charset val="238"/>
      </rPr>
      <t>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t>
    </r>
    <r>
      <rPr>
        <b/>
        <sz val="11"/>
        <rFont val="Arial Narrow"/>
        <family val="2"/>
        <charset val="238"/>
      </rPr>
      <t xml:space="preserve">
</t>
    </r>
    <r>
      <rPr>
        <sz val="11"/>
        <rFont val="Arial Narrow"/>
        <family val="2"/>
        <charset val="238"/>
      </rPr>
      <t>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120 cm, odnosno do 30 cm ispod kote završnog terena. Trošak dobave i postave čepićaste folije je ukalkuliran u stavci HI.</t>
    </r>
    <r>
      <rPr>
        <b/>
        <sz val="11"/>
        <rFont val="Arial Narrow"/>
        <family val="2"/>
        <charset val="238"/>
      </rPr>
      <t xml:space="preserve">
Obračun se vrši po m3 sa svim materijalima i radovima.</t>
    </r>
  </si>
  <si>
    <r>
      <t>m</t>
    </r>
    <r>
      <rPr>
        <vertAlign val="superscript"/>
        <sz val="11"/>
        <rFont val="Arial Narrow"/>
        <family val="2"/>
        <charset val="238"/>
      </rPr>
      <t>3</t>
    </r>
  </si>
  <si>
    <r>
      <t xml:space="preserve">Zatrpavanje  rova zemljanim materijalom.
</t>
    </r>
    <r>
      <rPr>
        <sz val="11"/>
        <rFont val="Arial Narrow"/>
        <family val="2"/>
        <charset val="238"/>
      </rPr>
      <t>Zatrpavanje novih temelja se izvodi zadržanom zemljom iz iskopa, usporedo s nasipavanjem drenažnog sloja.</t>
    </r>
    <r>
      <rPr>
        <b/>
        <sz val="11"/>
        <rFont val="Arial Narrow"/>
        <family val="2"/>
        <charset val="238"/>
      </rPr>
      <t xml:space="preserve">
</t>
    </r>
    <r>
      <rPr>
        <sz val="11"/>
        <rFont val="Arial Narrow"/>
        <family val="2"/>
        <charset val="238"/>
      </rPr>
      <t>Nasipavanje se izvodi u slojevima od 50 cm koji se nabijaju ručnim strojevima. Treba postići i ispitivanjem dokazati zbijenost 40 Mpa.</t>
    </r>
    <r>
      <rPr>
        <b/>
        <sz val="11"/>
        <rFont val="Arial Narrow"/>
        <family val="2"/>
        <charset val="238"/>
      </rPr>
      <t xml:space="preserve">
</t>
    </r>
    <r>
      <rPr>
        <sz val="11"/>
        <rFont val="Arial Narrow"/>
        <family val="2"/>
        <charset val="238"/>
      </rPr>
      <t>Obračun se vrši po m3 nasute i zbijene zemlje u sraslom stanju.</t>
    </r>
    <r>
      <rPr>
        <b/>
        <sz val="11"/>
        <rFont val="Arial Narrow"/>
        <family val="2"/>
        <charset val="238"/>
      </rPr>
      <t xml:space="preserve">
</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</si>
  <si>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</si>
  <si>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Otucanje i uklanjanje žbuke sa pročelja </t>
    </r>
    <r>
      <rPr>
        <sz val="11"/>
        <rFont val="Arial Narrow"/>
        <family val="2"/>
        <charset val="238"/>
      </rPr>
      <t xml:space="preserve">sa skidanjem morta iz sljubnica 2-3 cm (sljubnice/fuge se čiste/produbljuju pažljivo bez razaranja bočnih stijenki opeke i kamena). Otucanje i uklanjanje žbuke potrebno je izvesti vrlo pažljivo kako ne bi došlo do dodatnog oštećenja postojeće opeke i konstrukcije. Obračun po m2. Cijenom treba obuhvatiti kompletan rad. </t>
    </r>
  </si>
  <si>
    <r>
      <t>Otucanje i uklanjanje žbuke  stropova</t>
    </r>
    <r>
      <rPr>
        <sz val="11"/>
        <rFont val="Arial Narrow"/>
        <family val="2"/>
        <charset val="238"/>
      </rPr>
      <t xml:space="preserve">. Uklanjanje žbuke potrebno je izvoditi jako pažljivo da ne bi došlo do oštećenja opeke ili dodatnog narušavanja stabilnosti građevine. Stavka uključuje laku pokretnu skelu za rad na visini višoj od 3 m. Obračun po m2. Cijenom treba obuhvatiti kompletan rad. </t>
    </r>
  </si>
  <si>
    <r>
      <t>Uklanjanje postojećih vrata</t>
    </r>
    <r>
      <rPr>
        <sz val="11"/>
        <rFont val="Arial Narrow"/>
        <family val="2"/>
        <charset val="238"/>
      </rPr>
      <t xml:space="preserve">  s demontažom dovratnika te odvoz na gradilišnu deponiju.</t>
    </r>
    <r>
      <rPr>
        <b/>
        <sz val="11"/>
        <rFont val="Arial Narrow"/>
        <family val="2"/>
        <charset val="238"/>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</si>
  <si>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t xml:space="preserve">Uklanjanje postojećih mrežica na otvorima </t>
    </r>
    <r>
      <rPr>
        <sz val="11"/>
        <rFont val="Arial Narrow"/>
        <family val="2"/>
        <charset val="238"/>
      </rPr>
      <t>na zvoniku</t>
    </r>
    <r>
      <rPr>
        <b/>
        <sz val="11"/>
        <rFont val="Arial Narrow"/>
        <family val="2"/>
        <charset val="238"/>
      </rPr>
      <t xml:space="preserve"> </t>
    </r>
    <r>
      <rPr>
        <sz val="11"/>
        <rFont val="Arial Narrow"/>
        <family val="2"/>
        <charset val="238"/>
      </rPr>
      <t>dimenzija cca  te odvoz na gradilišnu deponiju. U cijenu stavke uključiti sve potrebne alate, rad i sav vertikalni i horizontalni prijenos svih otpadnih elemenata i materijala do gradilišne deponije.
Obračun po komadu uklonjenih mrežica.</t>
    </r>
  </si>
  <si>
    <r>
      <t>Ručni utovar građevinske šute</t>
    </r>
    <r>
      <rPr>
        <sz val="11"/>
        <rFont val="Arial Narrow"/>
        <family val="2"/>
        <charset val="238"/>
      </rPr>
      <t>, rušenja, čišćenja i sl. Prijevoz na deponiju na udaljenost do 20 km, istovar, uključeno sa svim troškovima pristojbi. Obračun po m3.</t>
    </r>
  </si>
  <si>
    <r>
      <rPr>
        <b/>
        <sz val="11"/>
        <rFont val="Arial Narrow"/>
        <family val="2"/>
        <charset val="238"/>
      </rPr>
      <t xml:space="preserve">Popravak profilacije vijenca </t>
    </r>
    <r>
      <rPr>
        <sz val="11"/>
        <rFont val="Arial Narrow"/>
        <family val="2"/>
        <charset val="238"/>
      </rPr>
      <t>prema izvornom stanju R.Š. 40-60cm te prema uputama konzervatorskog odjela u Varaždinu. Obračun po m1 izvedenih i zgotovljenih profilacija pripremljenih za bojanje.</t>
    </r>
  </si>
  <si>
    <r>
      <rPr>
        <b/>
        <sz val="11"/>
        <rFont val="Arial Narrow"/>
        <family val="2"/>
        <charset val="238"/>
      </rPr>
      <t>Popravak profilacije okvira</t>
    </r>
    <r>
      <rPr>
        <sz val="11"/>
        <rFont val="Arial Narrow"/>
        <family val="2"/>
        <charset val="238"/>
      </rPr>
      <t xml:space="preserve"> oko prozora prema izvornom stanju R.Š. 25cm te prema uputama konzervatorskog odjela u Varaždinu. Obračun po m1 izvedenih i zgotovljenih profilacija pripremljenih za bojanje.</t>
    </r>
  </si>
  <si>
    <r>
      <rPr>
        <b/>
        <sz val="11"/>
        <rFont val="Arial Narrow"/>
        <family val="2"/>
        <charset val="238"/>
      </rPr>
      <t>Izvedba cementnog estriha</t>
    </r>
    <r>
      <rPr>
        <sz val="11"/>
        <rFont val="Arial Narrow"/>
        <family val="2"/>
        <charset val="238"/>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</si>
  <si>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t xml:space="preserve">Ugrađivanje </t>
    </r>
    <r>
      <rPr>
        <b/>
        <sz val="11"/>
        <rFont val="Arial Narrow"/>
        <family val="2"/>
        <charset val="238"/>
      </rPr>
      <t>CAM sustava</t>
    </r>
    <r>
      <rPr>
        <sz val="11"/>
        <rFont val="Arial Narrow"/>
        <family val="2"/>
        <charset val="238"/>
      </rPr>
      <t xml:space="preserve"> na zidove tornja. Prije postavljanja sustava potrebno je izbušiti rupe kroz ziđe, kroz koje će se provoditi trake. Sustav se sastoji od traka od nehrđajučeg čelika dimenzija 19x0,9 cm, vlačne čvrstoće 250 N/mm2, modula elastičnosti 200000 N/mm2. U trake je potrebno unijeti prednapon od 10 N/mm2. Trake su postavljene horizontalno i vertikalno na razmaku od 100 cm te su na njihove spojeve postavljene pločice za bolji prijenos opterećenja. Kroz spojeve se postavljaju dodatno i dijagonalne trake. U stavku je potrebno uključiti kompletan rad, alat i materijal potreban za potpuno dovršenje. </t>
    </r>
  </si>
  <si>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m2. Cijenom treba obuhvatiti kompletan rad i materijal.</t>
    </r>
  </si>
  <si>
    <r>
      <t>Postavljanje</t>
    </r>
    <r>
      <rPr>
        <sz val="11"/>
        <rFont val="Arial Narrow"/>
        <family val="2"/>
        <charset val="238"/>
      </rPr>
      <t xml:space="preserve"> (zatečenih, predhodno uklonjenih i deponiranih)</t>
    </r>
    <r>
      <rPr>
        <b/>
        <sz val="11"/>
        <rFont val="Arial Narrow"/>
        <family val="2"/>
        <charset val="238"/>
      </rPr>
      <t xml:space="preserve"> kvadratičnih kamenih ploča </t>
    </r>
    <r>
      <rPr>
        <sz val="11"/>
        <rFont val="Arial Narrow"/>
        <family val="2"/>
        <charset val="238"/>
      </rPr>
      <t>debljine 3-4 cm na podu crkve. Ploče se lijepe ljepilom za kamen u zatečenom ortogonalnom uzorku, obračun po m2.</t>
    </r>
  </si>
  <si>
    <r>
      <t>Postavljanje</t>
    </r>
    <r>
      <rPr>
        <sz val="11"/>
        <rFont val="Arial Narrow"/>
        <family val="2"/>
        <charset val="238"/>
      </rPr>
      <t xml:space="preserve"> </t>
    </r>
    <r>
      <rPr>
        <b/>
        <sz val="11"/>
        <rFont val="Arial Narrow"/>
        <family val="2"/>
        <charset val="238"/>
      </rPr>
      <t xml:space="preserve"> kvadratičnih kamenih ploča </t>
    </r>
    <r>
      <rPr>
        <sz val="11"/>
        <rFont val="Arial Narrow"/>
        <family val="2"/>
        <charset val="238"/>
      </rPr>
      <t>debljine 3-4 cm na podu crkve. Ploče se lijepe ljepilom za kamen u zatečenom ortogonalnom uzorku, obračun po m2.</t>
    </r>
  </si>
  <si>
    <r>
      <t xml:space="preserve">Zamjena dotrajalih drvenih elemenata krovišta novima </t>
    </r>
    <r>
      <rPr>
        <sz val="11"/>
        <rFont val="Arial Narrow"/>
        <family val="2"/>
        <charset val="238"/>
      </rPr>
      <t xml:space="preserve">(greda.stupova, kosnika i sl.) novima te njihovo povezivanje s postojećom konstrukcijom krovišta .Materijal, dimenzije, boja i ton prema originalu.  
Obračun po m3. Cijenom treba obuhvatiti kompletan rad i materijal. </t>
    </r>
  </si>
  <si>
    <r>
      <t xml:space="preserve">Daskanje krovišta- </t>
    </r>
    <r>
      <rPr>
        <sz val="11"/>
        <rFont val="Arial Narrow"/>
        <family val="2"/>
        <charset val="238"/>
      </rPr>
      <t>dobava, ugradnja i postava drvenih  daski debljine 24 mm. Daska se okiva sa gornje strane krovne konstrukcije- drvenih rogova. Cijena obuhvaća kompletan rad i materijal.</t>
    </r>
    <r>
      <rPr>
        <b/>
        <sz val="11"/>
        <rFont val="Arial Narrow"/>
        <family val="2"/>
        <charset val="238"/>
      </rPr>
      <t xml:space="preserve">
</t>
    </r>
    <r>
      <rPr>
        <sz val="11"/>
        <rFont val="Arial Narrow"/>
        <family val="2"/>
        <charset val="238"/>
      </rPr>
      <t xml:space="preserve">Obračun po m2. </t>
    </r>
  </si>
  <si>
    <r>
      <t xml:space="preserve">Dobava, ugradnja i postava drvenih  daski debljine 2x24 mm. </t>
    </r>
    <r>
      <rPr>
        <sz val="11"/>
        <rFont val="Arial Narrow"/>
        <family val="2"/>
        <charset val="238"/>
      </rPr>
      <t>Dvostruko križno postavljanje</t>
    </r>
    <r>
      <rPr>
        <b/>
        <sz val="11"/>
        <rFont val="Arial Narrow"/>
        <family val="2"/>
        <charset val="238"/>
      </rPr>
      <t xml:space="preserve">. </t>
    </r>
    <r>
      <rPr>
        <sz val="11"/>
        <rFont val="Arial Narrow"/>
        <family val="2"/>
        <charset val="238"/>
      </rPr>
      <t>Podskavanje se vrši na drvenim grednicima zvonika.
Cijena obuhvaća sidrenje u zidove armaturnim ankerima prema statičkom proračunu, U cijenu uračunati potrebnu skelu, kompletan rad i materijal (vijci, čelične pločice).</t>
    </r>
    <r>
      <rPr>
        <b/>
        <sz val="11"/>
        <rFont val="Arial Narrow"/>
        <family val="2"/>
        <charset val="238"/>
      </rPr>
      <t xml:space="preserve"> 
</t>
    </r>
    <r>
      <rPr>
        <sz val="11"/>
        <rFont val="Arial Narrow"/>
        <family val="2"/>
        <charset val="238"/>
      </rPr>
      <t xml:space="preserve">Obračun po m2. </t>
    </r>
  </si>
  <si>
    <r>
      <t>Dobava i</t>
    </r>
    <r>
      <rPr>
        <b/>
        <sz val="11"/>
        <rFont val="Arial Narrow"/>
        <family val="2"/>
        <charset val="238"/>
      </rPr>
      <t xml:space="preserve"> pokrivanje krova crkve biber crijepom</t>
    </r>
    <r>
      <rPr>
        <sz val="11"/>
        <rFont val="Arial Narrow"/>
        <family val="2"/>
        <charset val="238"/>
      </rPr>
      <t xml:space="preserve"> na ranije položene letve. Pokrivanje u svemu prema postojećem tipu pokrivanja krova. Obračun po m2. Cijenom treba obuhvatiti kompletan rad i materijal. </t>
    </r>
  </si>
  <si>
    <r>
      <t>Dobava i</t>
    </r>
    <r>
      <rPr>
        <b/>
        <sz val="11"/>
        <rFont val="Arial Narrow"/>
        <family val="2"/>
        <charset val="238"/>
      </rPr>
      <t xml:space="preserve"> pokrivanje krova zvonika šindrom</t>
    </r>
    <r>
      <rPr>
        <sz val="11"/>
        <rFont val="Arial Narrow"/>
        <family val="2"/>
        <charset val="238"/>
      </rPr>
      <t xml:space="preserve"> na ranije položene letve.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</si>
  <si>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</si>
  <si>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</si>
  <si>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</si>
  <si>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Završno bojanje pročelja. </t>
    </r>
    <r>
      <rPr>
        <sz val="11"/>
        <rFont val="Arial Narrow"/>
        <family val="2"/>
        <charset val="238"/>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</si>
  <si>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r>
      <rPr>
        <b/>
        <sz val="11"/>
        <rFont val="Arial Narrow"/>
        <family val="2"/>
        <charset val="238"/>
      </rPr>
      <t xml:space="preserve">Dobava i izvedba horizontalne HI poda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</si>
  <si>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</si>
  <si>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t>UKUPNO ZAVRŠNO LIMARSKI RADOVI:</t>
  </si>
  <si>
    <r>
      <t xml:space="preserve">Nanošenje silikatne impregnacijske smjese na zidove i stropove. </t>
    </r>
    <r>
      <rPr>
        <sz val="11"/>
        <rFont val="Arial Narrow"/>
        <family val="2"/>
        <charset val="238"/>
      </rPr>
      <t xml:space="preserve">Impregnacijsku smjesu potrebno je nanjeti nakon osušenu žbuku. Služi kao priprema podloge za radove gletanja i farbanja.  Obračun po m2. Cijenom treba obuhvatiti kompletan rad i materijal. </t>
    </r>
  </si>
  <si>
    <r>
      <t>Bojanje zidova i  stropva</t>
    </r>
    <r>
      <rPr>
        <sz val="11"/>
        <rFont val="Arial Narrow"/>
        <family val="2"/>
        <charset val="238"/>
      </rPr>
      <t xml:space="preserve"> bojom na bazi vapnau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</si>
  <si>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rPr>
        <b/>
        <sz val="11"/>
        <rFont val="Arial Narrow"/>
        <family val="2"/>
        <charset val="238"/>
      </rPr>
      <t xml:space="preserve">Stabilizacija tla ispod temelja </t>
    </r>
    <r>
      <rPr>
        <sz val="11"/>
        <rFont val="Arial Narrow"/>
        <family val="2"/>
      </rPr>
      <t>dvokomponentnom poliuretanskom smolom visoke vlačne i tlačne čvrstoće koja svojim karakteristikama konsolidira temeljno tlo bez velike ekspanzije. Metoda sanacije/ojačanje tla je visokotlačno injektiranje prijenosnom 2-komponentnom pumpom koja prilikom injektiranja ojačava uz tlo. Priprema podloge: bušotine se izvode u temeljnu stopu linijski u razmaku 80-150 cm do dubine od 5,0 m od dna temelja. Dno bušotine treba završavati na sredini dna temeljnog zida. Kut bušenja rupa ovisi o dubini temelja (10° - 30°) i određuje se prema projektnoj dokumentaciji i stvarnoj širini temelja. Nakon bušenja, apliciraju se distribucijska čelična koplja promjera fi 13 mm na koje je potrebno ugraditi pakere ili glave pakere. Promjer bušotina iznosi do 18mm.
Ugradnja: Injektiranje se izvodi prijenosnom 2 K pumpom pod pritiskom koji se prillagođava prilikom injektiranja.</t>
    </r>
  </si>
  <si>
    <t>Pumpom mogu raditi samo izvođači koji su obučeni za rad sa strojem od strane ovlaštene osobe za ugradnju materijala. Poliuretanska smola za ojačavanje temeljnog tla sastoji se od dvije komponente koje se mješaju u pištolju. Nakon injektiranja packeri se uklanjaju, koplja se režu i bušotine se zatvaraju brzovezućim reparaturnim mortom. Ekspandirajuća smola mora zadovoljavati sljedeće karakteristike: Minimalna tlačna čvrstoća odreagirane smole (slobodno širenej) 800 kPa, a gustoća smole od 400 kg/m3 pri minalnoj tlačnoj čvrstoći od 10 MPa, a vrijeme reakcije smole od 6 sekundi do 30 sekundi.
Završni radovi: Nakon injektiranja uklanjaju se injekcijska čelična koplja zajedno s pakerima i bušotine se zatvaraju reparaturnim mortom. Obračun po m' injektiranog tla.</t>
  </si>
  <si>
    <t>INVESTITOR:</t>
  </si>
  <si>
    <t>ŽUPA SV. BARTOLA
Kamenica 43, 42250 Lepoglava
OIB: 81495247147</t>
  </si>
  <si>
    <t>GRAĐEVINA:</t>
  </si>
  <si>
    <t>CRKVA MAJKE BOŽJE SNJEŽNE, ŽAROVNICA</t>
  </si>
  <si>
    <t>LOKACIJA:</t>
  </si>
  <si>
    <t>Žarovnica 97A, 42250 Lepoglava
k.č. 127, k.o. Kamenica</t>
  </si>
  <si>
    <t>IZRAĐIVAČ:</t>
  </si>
  <si>
    <t>INFO-G d.o.o.                                                                           Svetice 36, 10 000 Zagreb
OIB: 17371898479</t>
  </si>
  <si>
    <t>PROJEKTANT:</t>
  </si>
  <si>
    <t>Igor Hranilović, dipl. ing. građ., G212</t>
  </si>
  <si>
    <t>DIREKTOR:</t>
  </si>
  <si>
    <t>MJESTO I DATUM:</t>
  </si>
  <si>
    <t>Dobava materijala te zidarska sanacija vučenih profilacija u interijeru crkve,na pročeljima crkve i zvonika,: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 pojedine sanirane profilacije određene razvijene širine. Jediničnom cijenom obuhvatiti sav rad i materijal te obračunske koeficijente.
U cijenu radova uključena je izrada originalnog odljeva profilacije,te prijenos na milimetarski papir u mjerilu 1:1 koji ovjerava nadležni konzervatorski odjel</t>
  </si>
  <si>
    <t>PROČELJA LAĐE I SVETIŠTA</t>
  </si>
  <si>
    <t>- profilacija holkelnog potkrovnog vijenca broda i svetišta crkve, r.š. 65-70 cm</t>
  </si>
  <si>
    <t>m</t>
  </si>
  <si>
    <t>- uglato istaknuta profilacija sokla na pročelju broda i svetišta crkve, r.š. 5 - 10 cm</t>
  </si>
  <si>
    <t>vertikalno-uglata zaobljena profilacija na pročeljima crkve, r.š. 25 - 30 cm</t>
  </si>
  <si>
    <t>PROČELJE ZVONIKA</t>
  </si>
  <si>
    <t>- profilacija uglato istaknutog okvira lučno zaključenih otvora u prizemlju, r.š. 30-35 cm</t>
  </si>
  <si>
    <t>- uglato istaknuta profilacija sokla na pročelju zvonika, r.š. 10-15 cm</t>
  </si>
  <si>
    <t>- profilacija istaknutog profiliranog potkrovnog vijenca zvonika, r.š. 80-100 cm</t>
  </si>
  <si>
    <t>vertikalno-uglata zaobljena profilacija na zvoniku, r.š. 25 - 30 cm</t>
  </si>
  <si>
    <t>UKUPNO (bez PDV-a):</t>
  </si>
  <si>
    <t>UKUPNO (s PDV-om):</t>
  </si>
  <si>
    <t>REKAPITULACIJA - UKUPNO</t>
  </si>
  <si>
    <t>Ukupna cijena bez PDV-a [€]</t>
  </si>
  <si>
    <t>B</t>
  </si>
  <si>
    <t>UKUPNO (S PDV-OM)</t>
  </si>
  <si>
    <t xml:space="preserve">"Za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 </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</si>
  <si>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</si>
  <si>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Zahtijevani nivo kvalitete obrade površina svih unutarnjih i vanjskih zidova je Q3 i Q4 (pripremljeno za završno unutarnje ličenje, odnosno završni fasadni sloj).</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</si>
  <si>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</si>
  <si>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</si>
  <si>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</si>
  <si>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</si>
  <si>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</si>
  <si>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Izvođač je dužan kontinuirano tijekom izvedbe radova čistiti gradilište i građevinu, te nakon izvedbe svih ugovorenih radova i prije primopredaje objekta investitoru sve fino očistiti, te otpadni materijal odvesti na gradski deponij.</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</si>
  <si>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</si>
  <si>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</si>
  <si>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</si>
  <si>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</si>
  <si>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</si>
  <si>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</si>
  <si>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</si>
  <si>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</si>
  <si>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</si>
  <si>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</si>
  <si>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t>BROJ PROJEKTA:</t>
  </si>
  <si>
    <t>2023-979</t>
  </si>
  <si>
    <t>NAZIV PROJEKTA:</t>
  </si>
  <si>
    <t>PROJEKT OBNOVE ZGRADE ZA CJELOVITU OBNOVU ZGRADE</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</si>
  <si>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</si>
  <si>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</si>
  <si>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Zagreb, lipanj 2023. (dopuna rujan 2025.)</t>
  </si>
  <si>
    <t>POSEBNI UVJETI KONZERVATORSKE SLUŽBE</t>
  </si>
  <si>
    <t>1) Sve kamene elemente (portale, kamene erte prozora i vrata i dr.) potrebno je pažljivo očistiti od slojeva naliča, a potom ovisno o stanju kamena i eventualnim oštećenjima pristupiti konzervatorsko - restauratorskim radovima. Prijedlog radova s troškovnikom te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</si>
  <si>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2)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</si>
  <si>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3) Za popravak kamenih elemenata potrebno je koristiti materijal iste kvaliitete kao što je kamen (kamena prašina s vezivom), a samo stvarno dotrajale dijelove moguće je zamijeniti novima, identične izvedbe, materijala i obrade kao postojeći.</t>
  </si>
  <si>
    <t>4) Po završetku konzervatorsko-restauratorskih radova na kamenoj plastici istu je potrebno zaštititi primjerenim hidrofobnim sredstvom.</t>
  </si>
  <si>
    <t>5) Kamen nije dopušteno žbukati, bojati i sl.</t>
  </si>
  <si>
    <t>6) Sve oblikovne elemente pročelja i interijera koji su oštećeni ili nedostaju treba obnoviti u izvornom obliku, tradicionalnim materijalima i tehnologijom; nije prihvatljiva upotreba materijala koji sadrže cement.</t>
  </si>
  <si>
    <t>7) Naročito pažljivo treba očistiti i obnoviti očuvanu arhitektonsku plastiku koju nije potrebno u cjelosti izvoditi novu, već treba predvidjeti samo popravak elemenata arhitektonske plastike u dijelovima na kojima su oštećeni ili dotrajali te čišćenje kompletne arhitektonske plastike od previše naliča boje.</t>
  </si>
  <si>
    <t>8) Prije početka otucanja stare žbuke potrebno je na licu mjesta uzeti šablone za sve karakteristične profilacije i žbukane ukrase kako bi se omogućila njihova ponovna interpolacija, a time i ispravna prezentacija crkve.</t>
  </si>
  <si>
    <t>9) Prije izvedbe bilo kakvih radova potrebno je ishoditi odobrenje od Ministarstva kulture i medija, Područne konzervatorske službe Varaždin, za što je potrebno dostaviti zahtjev i dva primjerka tehničke dokumentacije usklađene s gore navedenim posebnim uvjetima. Zahtjev za odobrenje ili potvrdu glavnog projekta podnosi vlasnik ili njegov opunomoćenik.</t>
  </si>
  <si>
    <t>TROŠKOVNIK GRAĐEVINSKO-OBRTNIČKIH RADOVA I RADOVA NA ARHITEKTONSKOJ PLASTICI</t>
  </si>
  <si>
    <t>OPĆI UVJETI UZ TROŠKOVNIK GRAĐEVINSKO-OBRTNIČKIH RADOVA I RADOVA NA ARHITEKTONSKOJ PLASTICI</t>
  </si>
  <si>
    <t>RADOVI NA ARHITEKTONSKOJ PLASTICI</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</si>
  <si>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</si>
  <si>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t>Jedinična cijena [€]</t>
  </si>
  <si>
    <r>
      <rPr>
        <b/>
        <sz val="11"/>
        <rFont val="Arial Narrow"/>
        <family val="2"/>
        <charset val="238"/>
      </rPr>
      <t>Sanacija sljubnica zidova i svodova sa kojih je uklonjena žbuka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m2, uključujući sav rad, materijal, alate i strojeve potrebne za potpuno dovršenje stavke.</t>
    </r>
  </si>
  <si>
    <r>
      <rPr>
        <b/>
        <sz val="11"/>
        <rFont val="Arial Narrow"/>
        <family val="2"/>
        <charset val="238"/>
      </rPr>
      <t>Sanacija sljubnica temelja sa kojih je uklonjen mort</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m2, uključujući sav rad, materijal, alate i strojeve potrebne za potpuno dovršenje stavke.</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</si>
  <si>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</si>
  <si>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r>
      <rPr>
        <b/>
        <sz val="11"/>
        <rFont val="Arial Narrow"/>
        <family val="2"/>
        <charset val="238"/>
      </rPr>
      <t xml:space="preserve">Ugradnja morta M10 za konsolidiranje za ojačane zidove u debljini 30mm. </t>
    </r>
    <r>
      <rPr>
        <sz val="11"/>
        <rFont val="Arial Narrow"/>
        <family val="2"/>
        <charset val="238"/>
      </rPr>
      <t xml:space="preserve">                                                                          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</si>
  <si>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Mort je granulacije 0-4 mm, nanosi se u minimalnoj debljini od 10mm, nasipne gustoće pribl. 1400 kg/m3 (EN1097-3 ili jednakovrijedno),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</si>
  <si>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t>Dobava i ugradnja</t>
    </r>
    <r>
      <rPr>
        <b/>
        <sz val="11"/>
        <rFont val="Arial Narrow"/>
        <family val="2"/>
        <charset val="238"/>
      </rPr>
      <t xml:space="preserve"> isušujuće bezcementne žbuke</t>
    </r>
    <r>
      <rPr>
        <sz val="11"/>
        <rFont val="Arial Narrow"/>
        <family val="2"/>
        <charset val="238"/>
      </rPr>
      <t xml:space="preserve"> sa hidrauličkim djelovanjem, klase R, prema EN 998-1, klase CSII prema EN 998-1 ili jednakovrijedno, µ &lt; 15 prema EN 1015-19 ili jednakovrijedno, Dmax = 2,5mm, u debljini 2-5cm. Ugradnja se vrši s unutarnje strane do visine 50cm iznad linije vlage. Obračun po m² obrađenog zida.</t>
    </r>
  </si>
  <si>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Preporuča se ispitati stanje na licu mjesta prije davanja ponude.</t>
    </r>
  </si>
  <si>
    <r>
      <rPr>
        <b/>
        <sz val="11"/>
        <rFont val="Arial Narrow"/>
        <family val="2"/>
        <charset val="238"/>
      </rPr>
      <t>Čišćenje fuga</t>
    </r>
    <r>
      <rPr>
        <sz val="11"/>
        <rFont val="Arial Narrow"/>
        <family val="2"/>
        <charset val="238"/>
      </rPr>
      <t xml:space="preserve"> - Fuge između opeka treba očistiti uklanjanjem morta u dubini 3 do 4 cm. Čišćenje fuga vrši se zvoniku crkve (zadnja 2 kata) te na svodovima crkve. Na mjestima uklonjenoga postojećeg morta vrši se ugradnja novog morta za zapunjavanje fuga.  (preporuka je sanacijski mort ojačan vlaknima R2).</t>
    </r>
  </si>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</sst>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0.00\ &quot;kn&quot;_-;\-* #,##0.00\ &quot;kn&quot;_-;_-* &quot;-&quot;??\ &quot;kn&quot;_-;_-@_-"/>
    <numFmt numFmtId="164" formatCode="_-* #,##0.00\ _k_n_-;\-* #,##0.00\ _k_n_-;_-* &quot;-&quot;??\ _k_n_-;_-@_-"/>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0.00_ ;\-#,##0.00\ "/>
    <numFmt numFmtId="174" formatCode="[$-41A]#,##0.00\ _k_n;[Red]\-#,##0.00\ _k_n"/>
    <numFmt numFmtId="175" formatCode="General_)"/>
    <numFmt numFmtId="176" formatCode="_-* #,##0.00\ [$€-1]_-;\-* #,##0.00\ [$€-1]_-;_-* &quot;-&quot;??\ [$€-1]_-"/>
    <numFmt numFmtId="177" formatCode="_-* #,##0.00\ _€_-;\-* #,##0.00\ _€_-;_-* &quot;-&quot;??\ _€_-;_-@_-"/>
    <numFmt numFmtId="178" formatCode="#,##0.00&quot;       &quot;;\-#,##0.00&quot;       &quot;;&quot; -&quot;#&quot;       &quot;;@\ "/>
    <numFmt numFmtId="179" formatCode="#,##0.00&quot;      &quot;;\-#,##0.00&quot;      &quot;;&quot; -&quot;#&quot;      &quot;;@\ "/>
    <numFmt numFmtId="180" formatCode="[$€]#,##0.00\ ;\-[$€]#,##0.00\ ;[$€]\-#\ ;@\ "/>
    <numFmt numFmtId="181" formatCode="#,##0.00_ ;[Red]\-#,##0.00\ "/>
    <numFmt numFmtId="182" formatCode="#,##0.00\ [$EUR]"/>
    <numFmt numFmtId="183" formatCode="#,##0.0"/>
    <numFmt numFmtId="184" formatCode="#,##0.00\ [$€-1]"/>
    <numFmt numFmtId="185" formatCode="#,##0.00\ _k_n"/>
    <numFmt numFmtId="186" formatCode="#,##0\ _k_n"/>
    <numFmt numFmtId="187" formatCode="_-* #,##0.00\ [$€-41A]_-;\-* #,##0.00\ [$€-41A]_-;_-* &quot;-&quot;??\ [$€-41A]_-;_-@_-"/>
    <numFmt numFmtId="188" formatCode="0.0"/>
  </numFmts>
  <fonts count="95">
    <font>
      <sz val="10"/>
      <name val="Arial"/>
      <family val="2"/>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sz val="10"/>
      <name val="Arial Narrow"/>
      <family val="2"/>
      <charset val="1"/>
    </font>
    <font>
      <b/>
      <sz val="11"/>
      <name val="Arial Narrow"/>
      <family val="2"/>
      <charset val="1"/>
    </font>
    <font>
      <sz val="11"/>
      <name val="Arial Narrow"/>
      <family val="2"/>
      <charset val="1"/>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Arial"/>
      <family val="2"/>
    </font>
    <font>
      <sz val="11"/>
      <name val="Arial Narrow"/>
      <family val="2"/>
    </font>
    <font>
      <b/>
      <sz val="11"/>
      <name val="Arial Narrow"/>
      <family val="2"/>
    </font>
    <font>
      <sz val="11"/>
      <name val="Arial Narrow"/>
      <family val="2"/>
      <charset val="238"/>
    </font>
    <font>
      <b/>
      <sz val="11"/>
      <name val="Arial Narrow"/>
      <family val="2"/>
      <charset val="238"/>
    </font>
    <font>
      <sz val="10"/>
      <name val="Calibri"/>
      <family val="2"/>
      <charset val="238"/>
    </font>
    <font>
      <b/>
      <sz val="10"/>
      <name val="Calibri"/>
      <family val="2"/>
      <charset val="238"/>
    </font>
    <font>
      <b/>
      <sz val="10"/>
      <name val="Arial"/>
      <family val="2"/>
    </font>
    <font>
      <b/>
      <sz val="10"/>
      <name val="Arial"/>
      <family val="2"/>
      <charset val="238"/>
    </font>
    <font>
      <sz val="11"/>
      <color theme="1"/>
      <name val="Calibri"/>
      <family val="2"/>
      <scheme val="minor"/>
    </font>
    <font>
      <sz val="11"/>
      <color rgb="FFFF0000"/>
      <name val="Arial Narrow"/>
      <family val="2"/>
      <charset val="238"/>
    </font>
    <font>
      <sz val="10"/>
      <color rgb="FFFF0000"/>
      <name val="Arial"/>
      <family val="2"/>
    </font>
    <font>
      <sz val="12"/>
      <name val="Arial Narrow"/>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Helv"/>
    </font>
    <font>
      <sz val="9"/>
      <name val="Arial CE"/>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name val="Tms Rmn"/>
    </font>
    <font>
      <u/>
      <sz val="8"/>
      <color indexed="36"/>
      <name val="Arial"/>
      <family val="2"/>
      <charset val="238"/>
    </font>
    <font>
      <sz val="10"/>
      <color indexed="8"/>
      <name val="Arial CE"/>
      <family val="2"/>
      <charset val="238"/>
    </font>
    <font>
      <sz val="11"/>
      <name val="Arial"/>
      <family val="2"/>
    </font>
    <font>
      <b/>
      <sz val="18"/>
      <color indexed="56"/>
      <name val="Cambria"/>
      <family val="1"/>
      <charset val="238"/>
    </font>
    <font>
      <sz val="10"/>
      <name val="ISOCPEUR"/>
      <family val="2"/>
      <charset val="238"/>
    </font>
    <font>
      <sz val="11"/>
      <color indexed="16"/>
      <name val="Calibri"/>
      <family val="2"/>
      <charset val="238"/>
    </font>
    <font>
      <b/>
      <sz val="11"/>
      <color indexed="53"/>
      <name val="Calibri"/>
      <family val="2"/>
      <charset val="238"/>
    </font>
    <font>
      <sz val="10"/>
      <name val="Dutch801 RmHd BT"/>
      <charset val="238"/>
    </font>
    <font>
      <sz val="10"/>
      <name val="Futura Bk L2"/>
      <family val="2"/>
      <charset val="238"/>
    </font>
    <font>
      <sz val="11"/>
      <color indexed="53"/>
      <name val="Calibri"/>
      <family val="2"/>
      <charset val="238"/>
    </font>
    <font>
      <sz val="14"/>
      <name val="Futura Bk L2"/>
      <family val="2"/>
      <charset val="238"/>
    </font>
    <font>
      <b/>
      <sz val="12"/>
      <name val="Futura Bk L2"/>
      <family val="2"/>
      <charset val="238"/>
    </font>
    <font>
      <sz val="10"/>
      <name val="Helv"/>
      <charset val="238"/>
    </font>
    <font>
      <b/>
      <sz val="11"/>
      <color rgb="FFFF0000"/>
      <name val="Arial Narrow"/>
      <family val="2"/>
      <charset val="238"/>
    </font>
    <font>
      <sz val="9"/>
      <color theme="1"/>
      <name val="Arial"/>
      <family val="2"/>
      <charset val="238"/>
    </font>
    <font>
      <sz val="10"/>
      <name val="Arial Narrow"/>
      <family val="2"/>
      <charset val="238"/>
    </font>
    <font>
      <vertAlign val="superscript"/>
      <sz val="11"/>
      <name val="Arial Narrow"/>
      <family val="2"/>
      <charset val="238"/>
    </font>
    <font>
      <b/>
      <sz val="14"/>
      <name val="Arial Narrow"/>
      <family val="2"/>
      <charset val="238"/>
    </font>
    <font>
      <sz val="14"/>
      <name val="Arial Narrow"/>
      <family val="2"/>
      <charset val="238"/>
    </font>
    <font>
      <b/>
      <sz val="11"/>
      <name val="Arial"/>
      <family val="2"/>
      <charset val="238"/>
    </font>
    <font>
      <i/>
      <sz val="11"/>
      <name val="Arial"/>
      <family val="2"/>
      <charset val="238"/>
    </font>
    <font>
      <sz val="8"/>
      <name val="Arial Narrow"/>
      <family val="2"/>
      <charset val="238"/>
    </font>
    <font>
      <b/>
      <sz val="8"/>
      <name val="Arial Narrow"/>
      <family val="2"/>
      <charset val="238"/>
    </font>
    <font>
      <sz val="11"/>
      <color indexed="10"/>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sz val="11"/>
      <color rgb="FFFF0000"/>
      <name val="Arial"/>
      <family val="2"/>
      <charset val="238"/>
    </font>
  </fonts>
  <fills count="54">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26"/>
      </patternFill>
    </fill>
    <fill>
      <patternFill patternType="solid">
        <fgColor indexed="22"/>
      </patternFill>
    </fill>
    <fill>
      <patternFill patternType="solid">
        <fgColor indexed="43"/>
      </patternFill>
    </fill>
    <fill>
      <patternFill patternType="solid">
        <fgColor indexed="55"/>
      </patternFill>
    </fill>
    <fill>
      <patternFill patternType="solid">
        <fgColor indexed="31"/>
        <bgColor indexed="41"/>
      </patternFill>
    </fill>
    <fill>
      <patternFill patternType="solid">
        <fgColor indexed="45"/>
        <bgColor indexed="50"/>
      </patternFill>
    </fill>
    <fill>
      <patternFill patternType="solid">
        <fgColor indexed="46"/>
        <bgColor indexed="45"/>
      </patternFill>
    </fill>
    <fill>
      <patternFill patternType="solid">
        <fgColor indexed="27"/>
        <bgColor indexed="42"/>
      </patternFill>
    </fill>
    <fill>
      <patternFill patternType="solid">
        <fgColor indexed="47"/>
        <bgColor indexed="41"/>
      </patternFill>
    </fill>
    <fill>
      <patternFill patternType="solid">
        <fgColor indexed="29"/>
        <bgColor indexed="50"/>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25"/>
        <bgColor indexed="61"/>
      </patternFill>
    </fill>
    <fill>
      <patternFill patternType="solid">
        <fgColor indexed="22"/>
        <bgColor indexed="24"/>
      </patternFill>
    </fill>
    <fill>
      <patternFill patternType="solid">
        <fgColor indexed="24"/>
        <bgColor indexed="22"/>
      </patternFill>
    </fill>
    <fill>
      <patternFill patternType="solid">
        <fgColor indexed="50"/>
        <bgColor indexed="45"/>
      </patternFill>
    </fill>
    <fill>
      <patternFill patternType="solid">
        <fgColor indexed="41"/>
        <bgColor indexed="31"/>
      </patternFill>
    </fill>
    <fill>
      <patternFill patternType="solid">
        <fgColor rgb="FFFF0000"/>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thin">
        <color auto="1"/>
      </bottom>
      <diagonal/>
    </border>
    <border>
      <left style="thin">
        <color auto="1"/>
      </left>
      <right style="thin">
        <color auto="1"/>
      </right>
      <top/>
      <bottom/>
      <diagonal/>
    </border>
    <border>
      <left/>
      <right/>
      <top/>
      <bottom style="thick">
        <color indexed="62"/>
      </bottom>
      <diagonal/>
    </border>
    <border>
      <left/>
      <right/>
      <top/>
      <bottom style="medium">
        <color indexed="30"/>
      </bottom>
      <diagonal/>
    </border>
    <border>
      <left/>
      <right/>
      <top style="hair">
        <color indexed="8"/>
      </top>
      <bottom style="hair">
        <color indexed="8"/>
      </bottom>
      <diagonal/>
    </border>
    <border>
      <left/>
      <right/>
      <top/>
      <bottom style="thick">
        <color indexed="54"/>
      </bottom>
      <diagonal/>
    </border>
    <border>
      <left/>
      <right/>
      <top/>
      <bottom style="medium">
        <color indexed="44"/>
      </bottom>
      <diagonal/>
    </border>
    <border>
      <left style="thin">
        <color indexed="8"/>
      </left>
      <right style="thin">
        <color indexed="8"/>
      </right>
      <top style="thin">
        <color indexed="8"/>
      </top>
      <bottom style="thin">
        <color indexed="8"/>
      </bottom>
      <diagonal/>
    </border>
    <border>
      <left/>
      <right/>
      <top style="thin">
        <color indexed="54"/>
      </top>
      <bottom style="double">
        <color indexed="5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4" fillId="9" borderId="0" applyNumberFormat="0" applyBorder="0" applyAlignment="0" applyProtection="0"/>
    <xf numFmtId="0" fontId="14" fillId="3"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3" fillId="4" borderId="1" applyNumberFormat="0" applyAlignment="0" applyProtection="0"/>
    <xf numFmtId="0" fontId="16" fillId="15" borderId="2" applyNumberFormat="0" applyAlignment="0" applyProtection="0"/>
    <xf numFmtId="0" fontId="17" fillId="16" borderId="3" applyNumberFormat="0" applyAlignment="0" applyProtection="0"/>
    <xf numFmtId="165" fontId="3" fillId="0" borderId="0" applyFill="0" applyBorder="0" applyAlignment="0" applyProtection="0"/>
    <xf numFmtId="166" fontId="10" fillId="0" borderId="0" applyFill="0" applyBorder="0" applyAlignment="0" applyProtection="0"/>
    <xf numFmtId="166" fontId="3"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7" fontId="2" fillId="0" borderId="0" applyFill="0" applyBorder="0" applyAlignment="0" applyProtection="0"/>
    <xf numFmtId="168"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9" fontId="3" fillId="0" borderId="0" applyBorder="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70" fontId="2" fillId="0" borderId="0" applyFill="0" applyBorder="0" applyAlignment="0" applyProtection="0"/>
    <xf numFmtId="171" fontId="2" fillId="0" borderId="0" applyFill="0" applyBorder="0" applyAlignment="0" applyProtection="0"/>
    <xf numFmtId="171" fontId="3" fillId="0" borderId="0" applyFill="0" applyBorder="0" applyAlignment="0" applyProtection="0"/>
    <xf numFmtId="171" fontId="2" fillId="0" borderId="0" applyFill="0" applyBorder="0" applyAlignment="0" applyProtection="0"/>
    <xf numFmtId="170" fontId="2" fillId="0" borderId="0" applyFill="0" applyBorder="0" applyAlignment="0" applyProtection="0"/>
    <xf numFmtId="170" fontId="2" fillId="0" borderId="0" applyFill="0" applyBorder="0" applyAlignment="0" applyProtection="0"/>
    <xf numFmtId="170" fontId="2" fillId="0" borderId="0" applyFill="0" applyBorder="0" applyAlignment="0" applyProtection="0"/>
    <xf numFmtId="170" fontId="2" fillId="0" borderId="0" applyFill="0" applyBorder="0" applyAlignment="0" applyProtection="0"/>
    <xf numFmtId="0" fontId="18" fillId="17" borderId="0" applyNumberFormat="0" applyBorder="0" applyAlignment="0" applyProtection="0"/>
    <xf numFmtId="0" fontId="19" fillId="0" borderId="0" applyNumberFormat="0" applyFill="0" applyBorder="0" applyAlignment="0" applyProtection="0"/>
    <xf numFmtId="0" fontId="18" fillId="17"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49" fontId="23" fillId="0" borderId="0" applyBorder="0">
      <alignment horizontal="left" vertical="top" wrapText="1"/>
      <protection locked="0"/>
    </xf>
    <xf numFmtId="0" fontId="24" fillId="0" borderId="0" applyBorder="0" applyProtection="0"/>
    <xf numFmtId="0" fontId="24" fillId="0" borderId="0" applyBorder="0" applyProtection="0"/>
    <xf numFmtId="0" fontId="24" fillId="0" borderId="0" applyBorder="0" applyProtection="0"/>
    <xf numFmtId="0" fontId="24" fillId="0" borderId="0" applyNumberFormat="0" applyFill="0" applyBorder="0" applyAlignment="0" applyProtection="0"/>
    <xf numFmtId="0" fontId="25" fillId="7" borderId="2" applyNumberFormat="0" applyAlignment="0" applyProtection="0"/>
    <xf numFmtId="0" fontId="26" fillId="15" borderId="7" applyNumberFormat="0" applyAlignment="0" applyProtection="0"/>
    <xf numFmtId="0" fontId="27" fillId="0" borderId="0">
      <alignment horizontal="right" vertical="top"/>
    </xf>
    <xf numFmtId="0" fontId="28" fillId="0" borderId="0">
      <alignment horizontal="justify" vertical="top" wrapText="1"/>
    </xf>
    <xf numFmtId="0" fontId="27" fillId="0" borderId="0">
      <alignment horizontal="left"/>
    </xf>
    <xf numFmtId="0" fontId="28" fillId="0" borderId="0">
      <alignment horizontal="right"/>
    </xf>
    <xf numFmtId="4" fontId="28" fillId="0" borderId="0">
      <alignment horizontal="right" wrapText="1"/>
    </xf>
    <xf numFmtId="0" fontId="28" fillId="0" borderId="0">
      <alignment horizontal="right"/>
    </xf>
    <xf numFmtId="4" fontId="28" fillId="0" borderId="0">
      <alignment horizontal="right"/>
    </xf>
    <xf numFmtId="0" fontId="29" fillId="0" borderId="0" applyBorder="0" applyProtection="0">
      <alignment horizontal="right" vertical="top" wrapText="1"/>
    </xf>
    <xf numFmtId="0" fontId="30" fillId="0" borderId="8" applyNumberFormat="0" applyFill="0" applyAlignment="0" applyProtection="0"/>
    <xf numFmtId="0" fontId="29" fillId="0" borderId="0" applyBorder="0">
      <alignment horizontal="justify" vertical="top" wrapText="1"/>
      <protection locked="0"/>
    </xf>
    <xf numFmtId="0" fontId="23" fillId="0" borderId="0" applyNumberFormat="0" applyBorder="0">
      <alignment vertical="top" wrapText="1"/>
      <protection locked="0"/>
    </xf>
    <xf numFmtId="0" fontId="31" fillId="0" borderId="0" applyNumberFormat="0" applyFill="0" applyBorder="0" applyAlignment="0" applyProtection="0"/>
    <xf numFmtId="0" fontId="32" fillId="7" borderId="0" applyNumberFormat="0" applyBorder="0" applyAlignment="0" applyProtection="0"/>
    <xf numFmtId="0" fontId="2" fillId="0" borderId="0"/>
    <xf numFmtId="0" fontId="3" fillId="0" borderId="0"/>
    <xf numFmtId="0" fontId="3" fillId="0" borderId="0"/>
    <xf numFmtId="0" fontId="33" fillId="0" borderId="0"/>
    <xf numFmtId="0" fontId="3" fillId="0" borderId="0"/>
    <xf numFmtId="0" fontId="3" fillId="0" borderId="0"/>
    <xf numFmtId="0" fontId="3" fillId="0" borderId="0"/>
    <xf numFmtId="172" fontId="2" fillId="0" borderId="0"/>
    <xf numFmtId="0" fontId="3" fillId="0" borderId="0"/>
    <xf numFmtId="0" fontId="2" fillId="0" borderId="0"/>
    <xf numFmtId="0" fontId="3" fillId="0" borderId="0"/>
    <xf numFmtId="0" fontId="10" fillId="0" borderId="0" applyProtection="0">
      <alignment wrapText="1"/>
    </xf>
    <xf numFmtId="0" fontId="3" fillId="0" borderId="0"/>
    <xf numFmtId="0" fontId="3" fillId="0" borderId="0"/>
    <xf numFmtId="0" fontId="3" fillId="0" borderId="0">
      <alignment horizontal="left" wrapText="1"/>
    </xf>
    <xf numFmtId="0" fontId="3" fillId="0" borderId="0"/>
    <xf numFmtId="172"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alignment horizontal="left" wrapText="1"/>
    </xf>
    <xf numFmtId="2" fontId="34" fillId="0" borderId="0">
      <alignment horizontal="left" vertical="top"/>
    </xf>
    <xf numFmtId="2" fontId="34" fillId="0" borderId="0">
      <alignment horizontal="left" vertical="top"/>
    </xf>
    <xf numFmtId="2" fontId="34" fillId="0" borderId="0">
      <alignment horizontal="left" vertical="top"/>
    </xf>
    <xf numFmtId="0" fontId="3" fillId="0" borderId="0"/>
    <xf numFmtId="0" fontId="2" fillId="0" borderId="0"/>
    <xf numFmtId="0" fontId="3" fillId="0" borderId="0"/>
    <xf numFmtId="0" fontId="2" fillId="0" borderId="0"/>
    <xf numFmtId="0" fontId="3" fillId="0" borderId="0" applyProtection="0">
      <alignment wrapText="1"/>
    </xf>
    <xf numFmtId="4" fontId="35" fillId="0" borderId="0">
      <alignment horizontal="justify"/>
    </xf>
    <xf numFmtId="0" fontId="3" fillId="0" borderId="0"/>
    <xf numFmtId="0" fontId="3" fillId="0" borderId="0"/>
    <xf numFmtId="0" fontId="3" fillId="0" borderId="0"/>
    <xf numFmtId="0" fontId="4" fillId="0" borderId="0"/>
    <xf numFmtId="0" fontId="2" fillId="0" borderId="0"/>
    <xf numFmtId="0" fontId="2" fillId="4" borderId="1" applyNumberFormat="0" applyAlignment="0" applyProtection="0"/>
    <xf numFmtId="0" fontId="26" fillId="15" borderId="7" applyNumberFormat="0" applyAlignment="0" applyProtection="0"/>
    <xf numFmtId="1" fontId="29" fillId="0" borderId="0" applyFill="0" applyBorder="0" applyProtection="0">
      <alignment horizontal="center" vertical="top" wrapText="1"/>
    </xf>
    <xf numFmtId="0" fontId="36" fillId="0" borderId="0"/>
    <xf numFmtId="0" fontId="4" fillId="0" borderId="0"/>
    <xf numFmtId="0" fontId="3" fillId="0" borderId="0"/>
    <xf numFmtId="169" fontId="3" fillId="0" borderId="0" applyBorder="0" applyProtection="0"/>
    <xf numFmtId="0" fontId="37" fillId="0" borderId="0" applyNumberFormat="0" applyFill="0" applyBorder="0" applyAlignment="0" applyProtection="0"/>
    <xf numFmtId="0" fontId="31" fillId="0" borderId="0" applyNumberFormat="0" applyFill="0" applyBorder="0" applyAlignment="0" applyProtection="0"/>
    <xf numFmtId="0" fontId="38" fillId="0" borderId="9" applyNumberFormat="0" applyFill="0" applyAlignment="0" applyProtection="0"/>
    <xf numFmtId="49" fontId="39" fillId="0" borderId="10">
      <alignment horizontal="right" vertical="top" wrapText="1"/>
      <protection locked="0"/>
    </xf>
    <xf numFmtId="170" fontId="2" fillId="0" borderId="0" applyFill="0" applyBorder="0" applyAlignment="0" applyProtection="0"/>
    <xf numFmtId="0" fontId="37" fillId="0" borderId="0" applyNumberFormat="0" applyFill="0" applyBorder="0" applyAlignment="0" applyProtection="0"/>
    <xf numFmtId="44" fontId="10" fillId="0" borderId="0" applyFont="0" applyFill="0" applyBorder="0" applyAlignment="0" applyProtection="0"/>
    <xf numFmtId="0" fontId="10" fillId="0" borderId="0"/>
    <xf numFmtId="0" fontId="3" fillId="0" borderId="0"/>
    <xf numFmtId="0" fontId="4" fillId="0" borderId="0"/>
    <xf numFmtId="0" fontId="49" fillId="0" borderId="0"/>
    <xf numFmtId="0" fontId="59" fillId="0" borderId="0"/>
    <xf numFmtId="44" fontId="2" fillId="0" borderId="0" applyFont="0" applyFill="0" applyBorder="0" applyAlignment="0" applyProtection="0"/>
    <xf numFmtId="0" fontId="2" fillId="0" borderId="0"/>
    <xf numFmtId="0" fontId="2" fillId="0" borderId="0"/>
    <xf numFmtId="0" fontId="60" fillId="0" borderId="0">
      <alignment horizontal="left" vertical="top"/>
    </xf>
    <xf numFmtId="164" fontId="3" fillId="0" borderId="0" applyFont="0" applyFill="0" applyBorder="0" applyAlignment="0" applyProtection="0"/>
    <xf numFmtId="44" fontId="3" fillId="0" borderId="0" applyFont="0" applyFill="0" applyBorder="0" applyAlignment="0" applyProtection="0"/>
    <xf numFmtId="0" fontId="60" fillId="0" borderId="0">
      <alignment horizontal="left" vertical="top"/>
    </xf>
    <xf numFmtId="0" fontId="3" fillId="0" borderId="0"/>
    <xf numFmtId="44" fontId="3" fillId="0" borderId="0" applyFont="0" applyFill="0" applyBorder="0" applyAlignment="0" applyProtection="0"/>
    <xf numFmtId="0" fontId="36" fillId="0" borderId="0"/>
    <xf numFmtId="0" fontId="1" fillId="0" borderId="0"/>
    <xf numFmtId="44" fontId="10" fillId="0" borderId="0" applyFont="0" applyFill="0" applyBorder="0" applyAlignment="0" applyProtection="0"/>
    <xf numFmtId="166" fontId="3" fillId="0" borderId="0" applyBorder="0" applyProtection="0"/>
    <xf numFmtId="173" fontId="3" fillId="0" borderId="0" applyBorder="0" applyProtection="0"/>
    <xf numFmtId="4" fontId="56" fillId="0" borderId="13">
      <alignment horizontal="right" vertical="center" indent="1"/>
      <protection locked="0"/>
    </xf>
    <xf numFmtId="0" fontId="3" fillId="0" borderId="0"/>
    <xf numFmtId="0" fontId="3" fillId="0" borderId="0"/>
    <xf numFmtId="0" fontId="3" fillId="0" borderId="0"/>
    <xf numFmtId="0" fontId="58" fillId="0" borderId="0"/>
    <xf numFmtId="4" fontId="46" fillId="0" borderId="12">
      <alignment horizontal="right" vertical="center" indent="1"/>
    </xf>
    <xf numFmtId="0" fontId="53" fillId="0" borderId="0"/>
    <xf numFmtId="0" fontId="53" fillId="0" borderId="0"/>
    <xf numFmtId="0" fontId="3" fillId="0" borderId="0"/>
    <xf numFmtId="0" fontId="54" fillId="0" borderId="0">
      <alignment vertical="center"/>
    </xf>
    <xf numFmtId="0" fontId="55" fillId="0" borderId="0"/>
    <xf numFmtId="0" fontId="3" fillId="0" borderId="0">
      <alignment vertical="top"/>
    </xf>
    <xf numFmtId="0" fontId="57" fillId="0" borderId="0">
      <alignment vertical="center"/>
    </xf>
    <xf numFmtId="0" fontId="53" fillId="0" borderId="0"/>
    <xf numFmtId="0" fontId="3" fillId="0" borderId="0"/>
    <xf numFmtId="0" fontId="54" fillId="0" borderId="0">
      <alignment vertical="center"/>
    </xf>
    <xf numFmtId="0" fontId="54" fillId="0" borderId="0">
      <alignment vertical="center"/>
    </xf>
    <xf numFmtId="0" fontId="3" fillId="0" borderId="0"/>
    <xf numFmtId="0" fontId="3" fillId="0" borderId="0"/>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3" fillId="0" borderId="0"/>
    <xf numFmtId="4" fontId="55" fillId="0" borderId="0"/>
    <xf numFmtId="174" fontId="3" fillId="0" borderId="0" applyBorder="0" applyProtection="0"/>
    <xf numFmtId="0" fontId="3" fillId="0" borderId="0"/>
    <xf numFmtId="0" fontId="3" fillId="0" borderId="0"/>
    <xf numFmtId="0" fontId="35" fillId="0" borderId="0"/>
    <xf numFmtId="0" fontId="54" fillId="0" borderId="0">
      <alignment vertical="center"/>
    </xf>
    <xf numFmtId="0" fontId="33" fillId="0" borderId="0"/>
    <xf numFmtId="0" fontId="3" fillId="0" borderId="0"/>
    <xf numFmtId="170" fontId="3" fillId="0" borderId="0" applyBorder="0" applyProtection="0"/>
    <xf numFmtId="167" fontId="3" fillId="0" borderId="0" applyBorder="0" applyProtection="0"/>
    <xf numFmtId="0" fontId="54" fillId="0" borderId="0">
      <alignment vertical="center"/>
    </xf>
    <xf numFmtId="0" fontId="3" fillId="0" borderId="0"/>
    <xf numFmtId="0" fontId="2" fillId="49" borderId="0" applyNumberFormat="0" applyBorder="0" applyAlignment="0" applyProtection="0"/>
    <xf numFmtId="44" fontId="3" fillId="0" borderId="0" applyFont="0" applyFill="0" applyBorder="0" applyAlignment="0" applyProtection="0"/>
    <xf numFmtId="0" fontId="10" fillId="0" borderId="0"/>
    <xf numFmtId="0" fontId="10" fillId="0" borderId="0"/>
    <xf numFmtId="0" fontId="10" fillId="0" borderId="0"/>
    <xf numFmtId="0" fontId="37" fillId="0" borderId="0" applyNumberFormat="0" applyFill="0" applyBorder="0" applyAlignment="0" applyProtection="0"/>
    <xf numFmtId="0" fontId="38" fillId="0" borderId="20" applyNumberFormat="0" applyFill="0" applyAlignment="0" applyProtection="0"/>
    <xf numFmtId="0" fontId="64" fillId="0" borderId="0" applyNumberFormat="0" applyFill="0" applyBorder="0" applyAlignment="0" applyProtection="0"/>
    <xf numFmtId="0" fontId="78" fillId="0" borderId="0"/>
    <xf numFmtId="0" fontId="31" fillId="0" borderId="0" applyNumberFormat="0" applyFill="0" applyBorder="0" applyAlignment="0" applyProtection="0"/>
    <xf numFmtId="49" fontId="77" fillId="0" borderId="0">
      <alignment vertical="center"/>
      <protection locked="0"/>
    </xf>
    <xf numFmtId="49" fontId="74" fillId="0" borderId="0">
      <alignment vertical="center"/>
      <protection locked="0"/>
    </xf>
    <xf numFmtId="0" fontId="26" fillId="15" borderId="7" applyNumberFormat="0" applyAlignment="0" applyProtection="0"/>
    <xf numFmtId="0" fontId="3" fillId="0" borderId="0"/>
    <xf numFmtId="0" fontId="73" fillId="4" borderId="1" applyNumberFormat="0" applyAlignment="0" applyProtection="0"/>
    <xf numFmtId="0" fontId="32" fillId="7" borderId="0" applyNumberFormat="0" applyBorder="0" applyAlignment="0" applyProtection="0"/>
    <xf numFmtId="49" fontId="76" fillId="0" borderId="0" applyFill="0" applyBorder="0" applyProtection="0">
      <alignment horizontal="center" vertical="center"/>
    </xf>
    <xf numFmtId="0" fontId="25" fillId="41" borderId="2" applyNumberFormat="0" applyAlignment="0" applyProtection="0"/>
    <xf numFmtId="0" fontId="22" fillId="0" borderId="0" applyNumberFormat="0" applyFill="0" applyBorder="0" applyAlignment="0" applyProtection="0"/>
    <xf numFmtId="0" fontId="21" fillId="0" borderId="5" applyNumberFormat="0" applyFill="0" applyAlignment="0" applyProtection="0"/>
    <xf numFmtId="0" fontId="20" fillId="0" borderId="17" applyNumberFormat="0" applyFill="0" applyAlignment="0" applyProtection="0"/>
    <xf numFmtId="0" fontId="18" fillId="17" borderId="0" applyNumberFormat="0" applyBorder="0" applyAlignment="0" applyProtection="0"/>
    <xf numFmtId="0" fontId="19" fillId="0" borderId="0" applyNumberFormat="0" applyFill="0" applyBorder="0" applyAlignment="0" applyProtection="0"/>
    <xf numFmtId="179" fontId="3" fillId="0" borderId="0" applyFill="0" applyBorder="0" applyAlignment="0" applyProtection="0"/>
    <xf numFmtId="0" fontId="38" fillId="51" borderId="0" applyNumberFormat="0" applyBorder="0" applyAlignment="0" applyProtection="0"/>
    <xf numFmtId="0" fontId="38" fillId="50" borderId="0" applyNumberFormat="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0" fontId="17" fillId="16" borderId="3" applyNumberFormat="0" applyAlignment="0" applyProtection="0"/>
    <xf numFmtId="0" fontId="72" fillId="15" borderId="2" applyNumberFormat="0" applyAlignment="0" applyProtection="0"/>
    <xf numFmtId="0" fontId="14" fillId="41" borderId="0" applyNumberFormat="0" applyBorder="0" applyAlignment="0" applyProtection="0"/>
    <xf numFmtId="0" fontId="2" fillId="4" borderId="0" applyNumberFormat="0" applyBorder="0" applyAlignment="0" applyProtection="0"/>
    <xf numFmtId="0" fontId="14" fillId="47" borderId="0" applyNumberFormat="0" applyBorder="0" applyAlignment="0" applyProtection="0"/>
    <xf numFmtId="0" fontId="2" fillId="37" borderId="0" applyNumberFormat="0" applyBorder="0" applyAlignment="0" applyProtection="0"/>
    <xf numFmtId="0" fontId="14" fillId="49" borderId="0" applyNumberFormat="0" applyBorder="0" applyAlignment="0" applyProtection="0"/>
    <xf numFmtId="0" fontId="2" fillId="37" borderId="0" applyNumberFormat="0" applyBorder="0" applyAlignment="0" applyProtection="0"/>
    <xf numFmtId="0" fontId="14" fillId="12" borderId="0" applyNumberFormat="0" applyBorder="0" applyAlignment="0" applyProtection="0"/>
    <xf numFmtId="0" fontId="14" fillId="49" borderId="0" applyNumberFormat="0" applyBorder="0" applyAlignment="0" applyProtection="0"/>
    <xf numFmtId="0" fontId="2" fillId="4" borderId="0" applyNumberFormat="0" applyBorder="0" applyAlignment="0" applyProtection="0"/>
    <xf numFmtId="0" fontId="14" fillId="48" borderId="0" applyNumberFormat="0" applyBorder="0" applyAlignment="0" applyProtection="0"/>
    <xf numFmtId="0" fontId="14" fillId="8" borderId="0" applyNumberFormat="0" applyBorder="0" applyAlignment="0" applyProtection="0"/>
    <xf numFmtId="0" fontId="2" fillId="37" borderId="0" applyNumberFormat="0" applyBorder="0" applyAlignment="0" applyProtection="0"/>
    <xf numFmtId="0" fontId="14" fillId="47" borderId="0" applyNumberFormat="0" applyBorder="0" applyAlignment="0" applyProtection="0"/>
    <xf numFmtId="0" fontId="14" fillId="46" borderId="0" applyNumberFormat="0" applyBorder="0" applyAlignment="0" applyProtection="0"/>
    <xf numFmtId="0" fontId="14" fillId="43" borderId="0" applyNumberFormat="0" applyBorder="0" applyAlignment="0" applyProtection="0"/>
    <xf numFmtId="0" fontId="14" fillId="45" borderId="0" applyNumberFormat="0" applyBorder="0" applyAlignment="0" applyProtection="0"/>
    <xf numFmtId="0" fontId="2" fillId="8" borderId="0" applyNumberFormat="0" applyBorder="0" applyAlignment="0" applyProtection="0"/>
    <xf numFmtId="0" fontId="2" fillId="43" borderId="0" applyNumberFormat="0" applyBorder="0" applyAlignment="0" applyProtection="0"/>
    <xf numFmtId="0" fontId="2" fillId="42" borderId="0" applyNumberFormat="0" applyBorder="0" applyAlignment="0" applyProtection="0"/>
    <xf numFmtId="0" fontId="2" fillId="8" borderId="0" applyNumberFormat="0" applyBorder="0" applyAlignment="0" applyProtection="0"/>
    <xf numFmtId="0" fontId="2" fillId="41"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14" fillId="12" borderId="0" applyNumberFormat="0" applyBorder="0" applyAlignment="0" applyProtection="0"/>
    <xf numFmtId="167" fontId="48" fillId="5" borderId="16">
      <alignment vertical="center"/>
    </xf>
    <xf numFmtId="0" fontId="2" fillId="17" borderId="0" applyNumberFormat="0" applyBorder="0" applyAlignment="0" applyProtection="0"/>
    <xf numFmtId="0" fontId="2" fillId="49" borderId="0" applyNumberFormat="0" applyBorder="0" applyAlignment="0" applyProtection="0"/>
    <xf numFmtId="0" fontId="14" fillId="16" borderId="0" applyNumberFormat="0" applyBorder="0" applyAlignment="0" applyProtection="0"/>
    <xf numFmtId="0" fontId="2" fillId="44" borderId="0" applyNumberFormat="0" applyBorder="0" applyAlignment="0" applyProtection="0"/>
    <xf numFmtId="0" fontId="14" fillId="9" borderId="0" applyNumberFormat="0" applyBorder="0" applyAlignment="0" applyProtection="0"/>
    <xf numFmtId="0" fontId="2" fillId="40" borderId="0" applyNumberFormat="0" applyBorder="0" applyAlignment="0" applyProtection="0"/>
    <xf numFmtId="0" fontId="2" fillId="39" borderId="0" applyNumberFormat="0" applyBorder="0" applyAlignment="0" applyProtection="0"/>
    <xf numFmtId="0" fontId="14" fillId="16" borderId="0" applyNumberFormat="0" applyBorder="0" applyAlignment="0" applyProtection="0"/>
    <xf numFmtId="0" fontId="14" fillId="9" borderId="0" applyNumberFormat="0" applyBorder="0" applyAlignment="0" applyProtection="0"/>
    <xf numFmtId="0" fontId="2" fillId="40" borderId="0" applyNumberFormat="0" applyBorder="0" applyAlignment="0" applyProtection="0"/>
    <xf numFmtId="0" fontId="14" fillId="8" borderId="0" applyNumberFormat="0" applyBorder="0" applyAlignment="0" applyProtection="0"/>
    <xf numFmtId="0" fontId="2" fillId="41" borderId="0" applyNumberFormat="0" applyBorder="0" applyAlignment="0" applyProtection="0"/>
    <xf numFmtId="178" fontId="73" fillId="0" borderId="0" applyFill="0" applyBorder="0" applyAlignment="0" applyProtection="0"/>
    <xf numFmtId="0" fontId="71" fillId="38" borderId="0" applyNumberFormat="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178" fontId="73" fillId="0" borderId="0" applyFill="0" applyBorder="0" applyAlignment="0" applyProtection="0"/>
    <xf numFmtId="49" fontId="74" fillId="0" borderId="19" applyFill="0" applyProtection="0">
      <alignment horizontal="center" vertical="center"/>
    </xf>
    <xf numFmtId="0" fontId="22" fillId="0" borderId="18" applyNumberFormat="0" applyFill="0" applyAlignment="0" applyProtection="0"/>
    <xf numFmtId="178" fontId="73" fillId="0" borderId="0" applyFill="0" applyBorder="0" applyAlignment="0" applyProtection="0"/>
    <xf numFmtId="178" fontId="73" fillId="0" borderId="0" applyFill="0" applyBorder="0" applyAlignment="0" applyProtection="0"/>
    <xf numFmtId="180" fontId="73" fillId="0" borderId="0" applyFill="0" applyBorder="0" applyAlignment="0" applyProtection="0"/>
    <xf numFmtId="0" fontId="2" fillId="37" borderId="0" applyNumberFormat="0" applyBorder="0" applyAlignment="0" applyProtection="0"/>
    <xf numFmtId="0" fontId="2" fillId="38" borderId="0" applyNumberFormat="0" applyBorder="0" applyAlignment="0" applyProtection="0"/>
    <xf numFmtId="0" fontId="38" fillId="52" borderId="0" applyNumberFormat="0" applyBorder="0" applyAlignment="0" applyProtection="0"/>
    <xf numFmtId="0" fontId="75" fillId="0" borderId="8" applyNumberFormat="0" applyFill="0" applyAlignment="0" applyProtection="0"/>
    <xf numFmtId="0" fontId="64" fillId="0" borderId="0" applyNumberFormat="0" applyFill="0" applyBorder="0" applyAlignment="0" applyProtection="0"/>
    <xf numFmtId="0" fontId="32" fillId="35" borderId="0" applyNumberFormat="0" applyBorder="0" applyAlignment="0" applyProtection="0"/>
    <xf numFmtId="0" fontId="3" fillId="0" borderId="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164" fontId="3" fillId="0" borderId="0" applyFont="0" applyFill="0" applyBorder="0" applyAlignment="0" applyProtection="0"/>
    <xf numFmtId="0" fontId="17" fillId="36" borderId="3" applyNumberFormat="0" applyAlignment="0" applyProtection="0"/>
    <xf numFmtId="0" fontId="63" fillId="0" borderId="0" applyNumberFormat="0" applyFill="0" applyBorder="0" applyAlignment="0" applyProtection="0"/>
    <xf numFmtId="0" fontId="63" fillId="0" borderId="15" applyNumberFormat="0" applyFill="0" applyAlignment="0" applyProtection="0"/>
    <xf numFmtId="0" fontId="62" fillId="0" borderId="5" applyNumberFormat="0" applyFill="0" applyAlignment="0" applyProtection="0"/>
    <xf numFmtId="0" fontId="61" fillId="0" borderId="14" applyNumberFormat="0" applyFill="0" applyAlignment="0" applyProtection="0"/>
    <xf numFmtId="0" fontId="69" fillId="0" borderId="0" applyNumberFormat="0" applyFill="0" applyBorder="0" applyAlignment="0" applyProtection="0"/>
    <xf numFmtId="0" fontId="19" fillId="0" borderId="0" applyNumberFormat="0" applyFill="0" applyBorder="0" applyAlignment="0" applyProtection="0"/>
    <xf numFmtId="0" fontId="59" fillId="0" borderId="0"/>
    <xf numFmtId="0" fontId="59" fillId="0" borderId="0"/>
    <xf numFmtId="0" fontId="14" fillId="42" borderId="0" applyNumberFormat="0" applyBorder="0" applyAlignment="0" applyProtection="0"/>
    <xf numFmtId="0" fontId="67" fillId="0" borderId="0"/>
    <xf numFmtId="0" fontId="26" fillId="34" borderId="7" applyNumberFormat="0" applyAlignment="0" applyProtection="0"/>
    <xf numFmtId="0" fontId="18" fillId="21" borderId="0" applyNumberFormat="0" applyBorder="0" applyAlignment="0" applyProtection="0"/>
    <xf numFmtId="9" fontId="3" fillId="0" borderId="0" applyFont="0" applyFill="0" applyBorder="0" applyAlignment="0" applyProtection="0"/>
    <xf numFmtId="0" fontId="35" fillId="0" borderId="0"/>
    <xf numFmtId="0" fontId="3" fillId="0" borderId="0"/>
    <xf numFmtId="175" fontId="65" fillId="0" borderId="0"/>
    <xf numFmtId="0" fontId="3" fillId="0" borderId="0"/>
    <xf numFmtId="0" fontId="10" fillId="0" borderId="0"/>
    <xf numFmtId="0" fontId="3" fillId="0" borderId="0"/>
    <xf numFmtId="0" fontId="3" fillId="0" borderId="0"/>
    <xf numFmtId="0" fontId="3" fillId="0" borderId="0"/>
    <xf numFmtId="0" fontId="49" fillId="0" borderId="0"/>
    <xf numFmtId="0" fontId="3" fillId="0" borderId="0"/>
    <xf numFmtId="0" fontId="2" fillId="0" borderId="0" applyNumberFormat="0" applyFill="0" applyBorder="0" applyProtection="0"/>
    <xf numFmtId="0" fontId="2" fillId="0" borderId="0" applyNumberFormat="0" applyFill="0" applyBorder="0" applyProtection="0"/>
    <xf numFmtId="0" fontId="3" fillId="0" borderId="0"/>
    <xf numFmtId="0" fontId="1" fillId="0" borderId="0"/>
    <xf numFmtId="0" fontId="68" fillId="0" borderId="0">
      <alignment wrapText="1"/>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 fillId="0" borderId="0"/>
    <xf numFmtId="0" fontId="33"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10" fillId="0" borderId="0"/>
    <xf numFmtId="0" fontId="3" fillId="0" borderId="0"/>
    <xf numFmtId="0" fontId="10" fillId="0" borderId="0"/>
    <xf numFmtId="0" fontId="54" fillId="0" borderId="0"/>
    <xf numFmtId="0" fontId="54" fillId="0" borderId="0"/>
    <xf numFmtId="0" fontId="54" fillId="0" borderId="0"/>
    <xf numFmtId="0" fontId="3" fillId="0" borderId="0"/>
    <xf numFmtId="0" fontId="10" fillId="0" borderId="0"/>
    <xf numFmtId="0" fontId="3" fillId="0" borderId="0"/>
    <xf numFmtId="4" fontId="28" fillId="0" borderId="0">
      <alignment horizontal="right"/>
    </xf>
    <xf numFmtId="0" fontId="15" fillId="20" borderId="0" applyNumberFormat="0" applyBorder="0" applyAlignment="0" applyProtection="0"/>
    <xf numFmtId="0" fontId="2" fillId="15" borderId="0" applyNumberFormat="0" applyBorder="0" applyProtection="0"/>
    <xf numFmtId="0" fontId="25" fillId="27" borderId="2" applyNumberFormat="0" applyAlignment="0" applyProtection="0"/>
    <xf numFmtId="0" fontId="3" fillId="33" borderId="1" applyNumberFormat="0" applyFont="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34" borderId="7" applyNumberFormat="0" applyAlignment="0" applyProtection="0"/>
    <xf numFmtId="0" fontId="24" fillId="0" borderId="0" applyNumberFormat="0" applyFill="0" applyBorder="0" applyProtection="0"/>
    <xf numFmtId="176" fontId="10" fillId="0" borderId="0" applyFont="0" applyFill="0" applyBorder="0" applyAlignment="0" applyProtection="0"/>
    <xf numFmtId="177" fontId="2" fillId="0" borderId="0" applyFont="0" applyFill="0" applyBorder="0" applyAlignment="0" applyProtection="0"/>
    <xf numFmtId="0" fontId="18" fillId="21" borderId="0" applyNumberFormat="0" applyBorder="0" applyAlignment="0" applyProtection="0"/>
    <xf numFmtId="164" fontId="3" fillId="0" borderId="0" applyFont="0" applyFill="0" applyBorder="0" applyAlignment="0" applyProtection="0"/>
    <xf numFmtId="0" fontId="30" fillId="0" borderId="8" applyNumberFormat="0" applyFill="0" applyAlignment="0" applyProtection="0"/>
    <xf numFmtId="0" fontId="16" fillId="34" borderId="2" applyNumberFormat="0" applyAlignment="0" applyProtection="0"/>
    <xf numFmtId="0" fontId="2" fillId="33" borderId="1" applyNumberFormat="0" applyFont="0" applyAlignment="0" applyProtection="0"/>
    <xf numFmtId="0" fontId="66" fillId="0" borderId="0" applyNumberFormat="0" applyFill="0" applyBorder="0" applyAlignment="0" applyProtection="0">
      <alignment vertical="top"/>
      <protection locked="0"/>
    </xf>
    <xf numFmtId="0" fontId="37" fillId="0" borderId="0" applyNumberFormat="0" applyFill="0" applyBorder="0" applyAlignment="0" applyProtection="0"/>
    <xf numFmtId="0" fontId="14" fillId="25" borderId="0" applyNumberFormat="0" applyBorder="0" applyAlignment="0" applyProtection="0"/>
    <xf numFmtId="0" fontId="14" fillId="32"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14" fillId="29" borderId="0" applyNumberFormat="0" applyBorder="0" applyAlignment="0" applyProtection="0"/>
    <xf numFmtId="0" fontId="14" fillId="31"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28"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59" fillId="0" borderId="0"/>
    <xf numFmtId="0" fontId="2" fillId="4" borderId="0" applyNumberFormat="0" applyBorder="0" applyAlignment="0" applyProtection="0"/>
    <xf numFmtId="164" fontId="10" fillId="0" borderId="0" applyFont="0" applyFill="0" applyBorder="0" applyAlignment="0" applyProtection="0"/>
    <xf numFmtId="0" fontId="1" fillId="0" borderId="0"/>
    <xf numFmtId="0" fontId="70" fillId="0" borderId="0"/>
    <xf numFmtId="49" fontId="76" fillId="0" borderId="0" applyFill="0" applyBorder="0" applyProtection="0">
      <alignment horizontal="center" vertical="center"/>
    </xf>
    <xf numFmtId="0" fontId="80" fillId="0" borderId="0">
      <alignment horizontal="justify" vertical="justify" wrapText="1"/>
    </xf>
    <xf numFmtId="0" fontId="2" fillId="0" borderId="0"/>
    <xf numFmtId="0" fontId="59" fillId="0" borderId="0"/>
  </cellStyleXfs>
  <cellXfs count="259">
    <xf numFmtId="0" fontId="0" fillId="0" borderId="0" xfId="0"/>
    <xf numFmtId="0" fontId="5" fillId="0" borderId="0" xfId="0" applyFont="1"/>
    <xf numFmtId="0" fontId="11" fillId="0" borderId="0" xfId="0" applyFont="1"/>
    <xf numFmtId="0" fontId="13" fillId="0" borderId="0" xfId="0" applyFont="1"/>
    <xf numFmtId="0" fontId="11"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1" fillId="0" borderId="0" xfId="0" applyFont="1" applyAlignment="1">
      <alignment horizontal="center" wrapText="1"/>
    </xf>
    <xf numFmtId="0" fontId="11" fillId="0" borderId="0" xfId="0" applyFont="1" applyAlignment="1">
      <alignment horizontal="center"/>
    </xf>
    <xf numFmtId="0" fontId="11" fillId="0" borderId="0" xfId="0" applyFont="1" applyAlignment="1">
      <alignment vertical="center"/>
    </xf>
    <xf numFmtId="0" fontId="12" fillId="0" borderId="0" xfId="0" applyFont="1"/>
    <xf numFmtId="0" fontId="45" fillId="0" borderId="0" xfId="143" applyFont="1"/>
    <xf numFmtId="0" fontId="45" fillId="0" borderId="0" xfId="143" applyFont="1" applyAlignment="1">
      <alignment horizontal="right"/>
    </xf>
    <xf numFmtId="0" fontId="45" fillId="0" borderId="0" xfId="143" applyFont="1" applyAlignment="1">
      <alignment horizontal="right" vertical="top"/>
    </xf>
    <xf numFmtId="0" fontId="45" fillId="0" borderId="0" xfId="143" applyFont="1" applyAlignment="1">
      <alignment wrapText="1"/>
    </xf>
    <xf numFmtId="44" fontId="0" fillId="0" borderId="0" xfId="158" applyFont="1"/>
    <xf numFmtId="0" fontId="5" fillId="0" borderId="0" xfId="0" applyFont="1" applyAlignment="1">
      <alignment horizontal="center" vertical="top"/>
    </xf>
    <xf numFmtId="3" fontId="51" fillId="0" borderId="0" xfId="0" applyNumberFormat="1" applyFont="1"/>
    <xf numFmtId="0" fontId="0" fillId="0" borderId="0" xfId="0" applyAlignment="1">
      <alignment vertical="top"/>
    </xf>
    <xf numFmtId="0" fontId="0" fillId="53" borderId="0" xfId="0" applyFill="1"/>
    <xf numFmtId="0" fontId="48" fillId="0" borderId="0" xfId="0" applyFont="1"/>
    <xf numFmtId="0" fontId="7" fillId="0" borderId="11" xfId="0" applyFont="1" applyBorder="1" applyAlignment="1">
      <alignment horizontal="center" vertical="top"/>
    </xf>
    <xf numFmtId="0" fontId="7" fillId="0" borderId="11" xfId="0" applyFont="1" applyBorder="1" applyAlignment="1">
      <alignment horizontal="center"/>
    </xf>
    <xf numFmtId="3" fontId="7" fillId="0" borderId="11" xfId="0" applyNumberFormat="1" applyFont="1" applyBorder="1" applyAlignment="1">
      <alignment horizontal="center"/>
    </xf>
    <xf numFmtId="0" fontId="8" fillId="0" borderId="11" xfId="0" applyFont="1" applyBorder="1" applyAlignment="1">
      <alignment horizontal="center" vertical="top" wrapText="1"/>
    </xf>
    <xf numFmtId="0" fontId="8" fillId="0" borderId="11" xfId="0" applyFont="1" applyBorder="1" applyAlignment="1">
      <alignment horizontal="center" vertical="center" wrapText="1"/>
    </xf>
    <xf numFmtId="3" fontId="8" fillId="0" borderId="11" xfId="0" applyNumberFormat="1" applyFont="1" applyBorder="1" applyAlignment="1">
      <alignment horizontal="center" vertical="center" wrapText="1"/>
    </xf>
    <xf numFmtId="0" fontId="43" fillId="0" borderId="11" xfId="0" applyFont="1" applyBorder="1" applyAlignment="1">
      <alignment horizontal="left" vertical="top" wrapText="1"/>
    </xf>
    <xf numFmtId="0" fontId="8" fillId="0" borderId="11" xfId="0" applyFont="1" applyBorder="1" applyAlignment="1">
      <alignment wrapText="1"/>
    </xf>
    <xf numFmtId="0" fontId="43" fillId="0" borderId="11" xfId="0" applyFont="1" applyBorder="1" applyAlignment="1">
      <alignment vertical="top" wrapText="1"/>
    </xf>
    <xf numFmtId="0" fontId="43" fillId="0" borderId="11" xfId="174" applyFont="1" applyBorder="1" applyAlignment="1">
      <alignment horizontal="center" wrapText="1"/>
    </xf>
    <xf numFmtId="4" fontId="8" fillId="0" borderId="11" xfId="0" applyNumberFormat="1" applyFont="1" applyBorder="1" applyAlignment="1">
      <alignment horizontal="center" vertical="center" wrapText="1"/>
    </xf>
    <xf numFmtId="0" fontId="43" fillId="0" borderId="11" xfId="0" applyFont="1" applyBorder="1" applyAlignment="1">
      <alignment horizontal="center" wrapText="1"/>
    </xf>
    <xf numFmtId="0" fontId="44" fillId="0" borderId="11" xfId="0" applyFont="1" applyBorder="1" applyAlignment="1">
      <alignment wrapText="1"/>
    </xf>
    <xf numFmtId="4" fontId="51" fillId="0" borderId="0" xfId="0" applyNumberFormat="1" applyFont="1"/>
    <xf numFmtId="0" fontId="44" fillId="0" borderId="11" xfId="0" applyFont="1" applyBorder="1" applyAlignment="1">
      <alignment horizontal="center" vertical="top" wrapText="1"/>
    </xf>
    <xf numFmtId="0" fontId="44" fillId="0" borderId="11" xfId="0" applyFont="1" applyBorder="1" applyAlignment="1">
      <alignment vertical="top" wrapText="1"/>
    </xf>
    <xf numFmtId="3" fontId="51" fillId="0" borderId="11" xfId="0" applyNumberFormat="1" applyFont="1" applyBorder="1"/>
    <xf numFmtId="3" fontId="50" fillId="0" borderId="11" xfId="0" applyNumberFormat="1" applyFont="1" applyBorder="1" applyAlignment="1">
      <alignment wrapText="1"/>
    </xf>
    <xf numFmtId="2" fontId="43" fillId="0" borderId="11" xfId="0" applyNumberFormat="1" applyFont="1" applyBorder="1" applyAlignment="1">
      <alignment horizontal="center"/>
    </xf>
    <xf numFmtId="3" fontId="0" fillId="0" borderId="0" xfId="0" applyNumberFormat="1"/>
    <xf numFmtId="0" fontId="0" fillId="0" borderId="0" xfId="0" applyAlignment="1">
      <alignment horizontal="center"/>
    </xf>
    <xf numFmtId="0" fontId="0" fillId="0" borderId="11" xfId="0" applyBorder="1" applyAlignment="1">
      <alignment horizontal="center"/>
    </xf>
    <xf numFmtId="0" fontId="43" fillId="0" borderId="11" xfId="0" applyFont="1" applyBorder="1" applyAlignment="1">
      <alignment horizontal="center"/>
    </xf>
    <xf numFmtId="0" fontId="43" fillId="0" borderId="11" xfId="415" applyFont="1" applyBorder="1" applyAlignment="1">
      <alignment horizontal="center"/>
    </xf>
    <xf numFmtId="0" fontId="44" fillId="0" borderId="11" xfId="0" applyFont="1" applyBorder="1" applyAlignment="1">
      <alignment horizontal="center" vertical="top"/>
    </xf>
    <xf numFmtId="182" fontId="51" fillId="0" borderId="0" xfId="0" applyNumberFormat="1" applyFont="1"/>
    <xf numFmtId="182" fontId="8" fillId="0" borderId="11" xfId="0" applyNumberFormat="1" applyFont="1" applyBorder="1" applyAlignment="1">
      <alignment horizontal="center" vertical="center" wrapText="1"/>
    </xf>
    <xf numFmtId="182" fontId="0" fillId="0" borderId="0" xfId="0" applyNumberFormat="1"/>
    <xf numFmtId="182" fontId="11" fillId="0" borderId="0" xfId="0" applyNumberFormat="1" applyFont="1" applyAlignment="1">
      <alignment wrapText="1"/>
    </xf>
    <xf numFmtId="182" fontId="11" fillId="0" borderId="0" xfId="0" applyNumberFormat="1" applyFont="1"/>
    <xf numFmtId="182" fontId="12" fillId="0" borderId="0" xfId="0" applyNumberFormat="1" applyFont="1"/>
    <xf numFmtId="182" fontId="13" fillId="0" borderId="0" xfId="0" applyNumberFormat="1" applyFont="1"/>
    <xf numFmtId="0" fontId="10" fillId="0" borderId="0" xfId="142" applyFont="1" applyAlignment="1">
      <alignment horizontal="justify" vertical="center" wrapText="1"/>
    </xf>
    <xf numFmtId="0" fontId="47" fillId="0" borderId="0" xfId="142" applyFont="1" applyAlignment="1">
      <alignment horizontal="justify" vertical="center" wrapText="1"/>
    </xf>
    <xf numFmtId="0" fontId="10" fillId="0" borderId="0" xfId="106" applyFont="1"/>
    <xf numFmtId="0" fontId="10" fillId="0" borderId="0" xfId="0" applyFont="1"/>
    <xf numFmtId="3" fontId="43" fillId="0" borderId="11" xfId="0" applyNumberFormat="1" applyFont="1" applyBorder="1" applyAlignment="1">
      <alignment wrapText="1"/>
    </xf>
    <xf numFmtId="0" fontId="43" fillId="0" borderId="11" xfId="0" applyFont="1" applyBorder="1" applyAlignment="1">
      <alignment horizontal="justify" vertical="top" wrapText="1"/>
    </xf>
    <xf numFmtId="0" fontId="44" fillId="0" borderId="11" xfId="0" applyFont="1" applyBorder="1" applyAlignment="1">
      <alignment horizontal="center" vertical="center" wrapText="1"/>
    </xf>
    <xf numFmtId="0" fontId="43" fillId="0" borderId="11" xfId="0" applyFont="1" applyBorder="1" applyAlignment="1">
      <alignment wrapText="1"/>
    </xf>
    <xf numFmtId="3" fontId="43" fillId="0" borderId="11" xfId="0" applyNumberFormat="1" applyFont="1" applyBorder="1"/>
    <xf numFmtId="0" fontId="43" fillId="0" borderId="11" xfId="0" applyFont="1" applyBorder="1"/>
    <xf numFmtId="0" fontId="0" fillId="0" borderId="11" xfId="0" applyBorder="1"/>
    <xf numFmtId="0" fontId="43" fillId="0" borderId="11" xfId="0" applyFont="1" applyBorder="1" applyAlignment="1" applyProtection="1">
      <alignment horizontal="center" wrapText="1"/>
      <protection locked="0"/>
    </xf>
    <xf numFmtId="181" fontId="43" fillId="0" borderId="11" xfId="0" applyNumberFormat="1" applyFont="1" applyBorder="1" applyAlignment="1">
      <alignment horizontal="center"/>
    </xf>
    <xf numFmtId="3" fontId="43" fillId="0" borderId="11" xfId="0" applyNumberFormat="1" applyFont="1" applyBorder="1" applyAlignment="1">
      <alignment horizontal="center"/>
    </xf>
    <xf numFmtId="3" fontId="44" fillId="0" borderId="11" xfId="0" applyNumberFormat="1" applyFont="1" applyBorder="1" applyAlignment="1">
      <alignment horizontal="center" vertical="center" wrapText="1"/>
    </xf>
    <xf numFmtId="185" fontId="44" fillId="0" borderId="11" xfId="0" applyNumberFormat="1" applyFont="1" applyBorder="1" applyAlignment="1">
      <alignment horizontal="center" vertical="center" wrapText="1"/>
    </xf>
    <xf numFmtId="182" fontId="44" fillId="0" borderId="11" xfId="0" applyNumberFormat="1" applyFont="1" applyBorder="1" applyAlignment="1">
      <alignment horizontal="center" vertical="center" wrapText="1"/>
    </xf>
    <xf numFmtId="0" fontId="44" fillId="0" borderId="11" xfId="0" applyFont="1" applyBorder="1"/>
    <xf numFmtId="185" fontId="50" fillId="0" borderId="11" xfId="0" applyNumberFormat="1" applyFont="1" applyBorder="1" applyAlignment="1">
      <alignment wrapText="1"/>
    </xf>
    <xf numFmtId="182" fontId="50" fillId="0" borderId="11" xfId="0" applyNumberFormat="1" applyFont="1" applyBorder="1" applyAlignment="1">
      <alignment wrapText="1"/>
    </xf>
    <xf numFmtId="185" fontId="79" fillId="0" borderId="11" xfId="0" applyNumberFormat="1" applyFont="1" applyBorder="1" applyAlignment="1">
      <alignment wrapText="1"/>
    </xf>
    <xf numFmtId="3" fontId="50" fillId="0" borderId="11" xfId="0" applyNumberFormat="1" applyFont="1" applyBorder="1"/>
    <xf numFmtId="3" fontId="79" fillId="0" borderId="11" xfId="0" applyNumberFormat="1" applyFont="1" applyBorder="1" applyAlignment="1">
      <alignment horizontal="center" vertical="center" wrapText="1"/>
    </xf>
    <xf numFmtId="185" fontId="79" fillId="0" borderId="11" xfId="0" applyNumberFormat="1" applyFont="1" applyBorder="1" applyAlignment="1">
      <alignment horizontal="center" vertical="center" wrapText="1"/>
    </xf>
    <xf numFmtId="182" fontId="79" fillId="0" borderId="11" xfId="0" applyNumberFormat="1" applyFont="1" applyBorder="1" applyAlignment="1">
      <alignment horizontal="center" vertical="center" wrapText="1"/>
    </xf>
    <xf numFmtId="0" fontId="43" fillId="0" borderId="11" xfId="0" applyFont="1" applyBorder="1" applyAlignment="1">
      <alignment horizontal="center" vertical="top" wrapText="1"/>
    </xf>
    <xf numFmtId="1" fontId="44" fillId="0" borderId="11" xfId="0" applyNumberFormat="1" applyFont="1" applyBorder="1" applyAlignment="1">
      <alignment horizontal="center" vertical="top"/>
    </xf>
    <xf numFmtId="182" fontId="79" fillId="0" borderId="11" xfId="0" applyNumberFormat="1" applyFont="1" applyBorder="1" applyAlignment="1">
      <alignment wrapText="1"/>
    </xf>
    <xf numFmtId="1" fontId="44" fillId="0" borderId="11" xfId="0" applyNumberFormat="1" applyFont="1" applyBorder="1" applyAlignment="1">
      <alignment horizontal="center" vertical="top" wrapText="1"/>
    </xf>
    <xf numFmtId="1" fontId="43" fillId="0" borderId="11" xfId="0" applyNumberFormat="1" applyFont="1" applyBorder="1" applyAlignment="1">
      <alignment horizontal="center" vertical="top" wrapText="1"/>
    </xf>
    <xf numFmtId="0" fontId="43" fillId="0" borderId="11" xfId="0" applyFont="1" applyBorder="1" applyAlignment="1">
      <alignment horizontal="center" vertical="top"/>
    </xf>
    <xf numFmtId="187" fontId="43" fillId="0" borderId="11" xfId="0" applyNumberFormat="1" applyFont="1" applyBorder="1" applyAlignment="1">
      <alignment wrapText="1"/>
    </xf>
    <xf numFmtId="187" fontId="43" fillId="0" borderId="11" xfId="158" applyNumberFormat="1" applyFont="1" applyBorder="1" applyAlignment="1">
      <alignment wrapText="1"/>
    </xf>
    <xf numFmtId="187" fontId="43" fillId="0" borderId="11" xfId="158" applyNumberFormat="1" applyFont="1" applyFill="1" applyBorder="1" applyAlignment="1">
      <alignment horizontal="right" wrapText="1"/>
    </xf>
    <xf numFmtId="187" fontId="43" fillId="0" borderId="11" xfId="106" applyNumberFormat="1" applyFont="1" applyBorder="1" applyAlignment="1">
      <alignment horizontal="right" wrapText="1"/>
    </xf>
    <xf numFmtId="187" fontId="43" fillId="0" borderId="11" xfId="0" applyNumberFormat="1" applyFont="1" applyBorder="1" applyAlignment="1">
      <alignment horizontal="right" wrapText="1"/>
    </xf>
    <xf numFmtId="187" fontId="43" fillId="0" borderId="11" xfId="0" applyNumberFormat="1" applyFont="1" applyBorder="1"/>
    <xf numFmtId="187" fontId="79" fillId="0" borderId="11" xfId="0" applyNumberFormat="1" applyFont="1" applyBorder="1" applyAlignment="1">
      <alignment horizontal="right" wrapText="1"/>
    </xf>
    <xf numFmtId="187" fontId="44" fillId="0" borderId="11" xfId="158" applyNumberFormat="1" applyFont="1" applyFill="1" applyBorder="1" applyAlignment="1">
      <alignment horizontal="right" wrapText="1"/>
    </xf>
    <xf numFmtId="187" fontId="43" fillId="0" borderId="11" xfId="158" applyNumberFormat="1" applyFont="1" applyFill="1" applyBorder="1" applyAlignment="1">
      <alignment wrapText="1"/>
    </xf>
    <xf numFmtId="187" fontId="50" fillId="0" borderId="11" xfId="158" applyNumberFormat="1" applyFont="1" applyFill="1" applyBorder="1" applyAlignment="1">
      <alignment horizontal="right" wrapText="1"/>
    </xf>
    <xf numFmtId="187" fontId="50" fillId="0" borderId="11" xfId="0" applyNumberFormat="1" applyFont="1" applyBorder="1" applyAlignment="1">
      <alignment wrapText="1"/>
    </xf>
    <xf numFmtId="187" fontId="79" fillId="0" borderId="11" xfId="0" applyNumberFormat="1" applyFont="1" applyBorder="1" applyAlignment="1">
      <alignment wrapText="1"/>
    </xf>
    <xf numFmtId="187" fontId="44" fillId="0" borderId="11" xfId="158" applyNumberFormat="1" applyFont="1" applyFill="1" applyBorder="1" applyAlignment="1">
      <alignment wrapText="1"/>
    </xf>
    <xf numFmtId="187" fontId="50" fillId="0" borderId="11" xfId="0" applyNumberFormat="1" applyFont="1" applyBorder="1" applyAlignment="1">
      <alignment horizontal="right" wrapText="1"/>
    </xf>
    <xf numFmtId="187" fontId="79" fillId="0" borderId="11" xfId="0" applyNumberFormat="1" applyFont="1" applyBorder="1" applyAlignment="1">
      <alignment horizontal="right" vertical="top" wrapText="1"/>
    </xf>
    <xf numFmtId="187" fontId="43" fillId="0" borderId="11" xfId="158" applyNumberFormat="1" applyFont="1" applyFill="1" applyBorder="1" applyAlignment="1" applyProtection="1">
      <alignment horizontal="right"/>
      <protection locked="0"/>
    </xf>
    <xf numFmtId="187" fontId="43" fillId="0" borderId="11" xfId="109" applyNumberFormat="1" applyFont="1" applyBorder="1" applyAlignment="1" applyProtection="1">
      <alignment horizontal="right"/>
      <protection locked="0"/>
    </xf>
    <xf numFmtId="187" fontId="50" fillId="0" borderId="11" xfId="109" applyNumberFormat="1" applyFont="1" applyBorder="1" applyAlignment="1" applyProtection="1">
      <alignment horizontal="right"/>
      <protection locked="0"/>
    </xf>
    <xf numFmtId="187" fontId="43" fillId="0" borderId="11" xfId="175" applyNumberFormat="1" applyFont="1" applyFill="1" applyBorder="1" applyAlignment="1">
      <alignment wrapText="1"/>
    </xf>
    <xf numFmtId="187" fontId="43" fillId="0" borderId="11" xfId="174" applyNumberFormat="1" applyFont="1" applyBorder="1" applyAlignment="1">
      <alignment horizontal="right" wrapText="1"/>
    </xf>
    <xf numFmtId="187" fontId="50" fillId="0" borderId="11" xfId="174" applyNumberFormat="1" applyFont="1" applyBorder="1" applyAlignment="1">
      <alignment horizontal="right" wrapText="1"/>
    </xf>
    <xf numFmtId="187" fontId="79" fillId="0" borderId="11" xfId="174" applyNumberFormat="1" applyFont="1" applyBorder="1" applyAlignment="1">
      <alignment wrapText="1"/>
    </xf>
    <xf numFmtId="187" fontId="44" fillId="0" borderId="11" xfId="0" applyNumberFormat="1" applyFont="1" applyBorder="1" applyAlignment="1">
      <alignment horizontal="center" vertical="center" wrapText="1"/>
    </xf>
    <xf numFmtId="187" fontId="43" fillId="0" borderId="11" xfId="0" applyNumberFormat="1" applyFont="1" applyBorder="1" applyAlignment="1" applyProtection="1">
      <alignment horizontal="right"/>
      <protection locked="0"/>
    </xf>
    <xf numFmtId="187" fontId="43" fillId="0" borderId="11" xfId="0" applyNumberFormat="1" applyFont="1" applyBorder="1" applyAlignment="1">
      <alignment horizontal="left" wrapText="1"/>
    </xf>
    <xf numFmtId="187" fontId="50" fillId="0" borderId="11" xfId="158" applyNumberFormat="1" applyFont="1" applyFill="1" applyBorder="1" applyAlignment="1">
      <alignment wrapText="1"/>
    </xf>
    <xf numFmtId="187" fontId="79" fillId="0" borderId="11" xfId="158" applyNumberFormat="1" applyFont="1" applyFill="1" applyBorder="1" applyAlignment="1">
      <alignment wrapText="1"/>
    </xf>
    <xf numFmtId="187" fontId="43" fillId="0" borderId="11" xfId="415" applyNumberFormat="1" applyFont="1" applyBorder="1" applyAlignment="1" applyProtection="1">
      <alignment horizontal="right"/>
      <protection locked="0"/>
    </xf>
    <xf numFmtId="187" fontId="44" fillId="0" borderId="11" xfId="0" applyNumberFormat="1" applyFont="1" applyBorder="1" applyAlignment="1">
      <alignment wrapText="1"/>
    </xf>
    <xf numFmtId="187" fontId="43" fillId="0" borderId="11" xfId="0" applyNumberFormat="1" applyFont="1" applyBorder="1" applyAlignment="1">
      <alignment horizontal="right"/>
    </xf>
    <xf numFmtId="0" fontId="5" fillId="0" borderId="11" xfId="0" applyFont="1" applyBorder="1" applyAlignment="1">
      <alignment horizontal="center" vertical="top"/>
    </xf>
    <xf numFmtId="0" fontId="5" fillId="0" borderId="11" xfId="0" applyFont="1" applyBorder="1"/>
    <xf numFmtId="4" fontId="51" fillId="0" borderId="11" xfId="0" applyNumberFormat="1" applyFont="1" applyBorder="1"/>
    <xf numFmtId="182" fontId="51" fillId="0" borderId="11" xfId="0" applyNumberFormat="1" applyFont="1" applyBorder="1"/>
    <xf numFmtId="0" fontId="0" fillId="0" borderId="11" xfId="0" applyBorder="1" applyAlignment="1">
      <alignment vertical="top"/>
    </xf>
    <xf numFmtId="0" fontId="43" fillId="0" borderId="11" xfId="0" quotePrefix="1" applyFont="1" applyBorder="1" applyAlignment="1">
      <alignment horizontal="justify" vertical="top" wrapText="1"/>
    </xf>
    <xf numFmtId="187" fontId="51" fillId="0" borderId="11" xfId="0" applyNumberFormat="1" applyFont="1" applyBorder="1"/>
    <xf numFmtId="187" fontId="8" fillId="0" borderId="11" xfId="0" applyNumberFormat="1" applyFont="1" applyBorder="1" applyAlignment="1">
      <alignment wrapText="1"/>
    </xf>
    <xf numFmtId="0" fontId="35" fillId="0" borderId="0" xfId="0" applyFont="1"/>
    <xf numFmtId="0" fontId="35" fillId="0" borderId="0" xfId="0" applyFont="1" applyAlignment="1">
      <alignment horizontal="center"/>
    </xf>
    <xf numFmtId="0" fontId="85" fillId="0" borderId="0" xfId="0" applyFont="1"/>
    <xf numFmtId="4" fontId="35" fillId="0" borderId="0" xfId="0" applyNumberFormat="1" applyFont="1"/>
    <xf numFmtId="4" fontId="85" fillId="0" borderId="0" xfId="0" applyNumberFormat="1" applyFont="1"/>
    <xf numFmtId="0" fontId="86" fillId="0" borderId="0" xfId="0" applyFont="1"/>
    <xf numFmtId="4" fontId="86" fillId="0" borderId="0" xfId="0" applyNumberFormat="1" applyFont="1"/>
    <xf numFmtId="0" fontId="87" fillId="0" borderId="0" xfId="109" applyFont="1" applyAlignment="1">
      <alignment horizontal="justify" vertical="top"/>
    </xf>
    <xf numFmtId="0" fontId="87" fillId="0" borderId="0" xfId="109" applyFont="1"/>
    <xf numFmtId="0" fontId="88" fillId="0" borderId="0" xfId="109" applyFont="1" applyAlignment="1">
      <alignment horizontal="left"/>
    </xf>
    <xf numFmtId="0" fontId="43" fillId="0" borderId="0" xfId="109" applyFont="1" applyAlignment="1">
      <alignment horizontal="justify" vertical="top"/>
    </xf>
    <xf numFmtId="0" fontId="89" fillId="0" borderId="0" xfId="109" applyFont="1" applyAlignment="1">
      <alignment horizontal="justify" vertical="top"/>
    </xf>
    <xf numFmtId="0" fontId="43" fillId="15" borderId="0" xfId="106" applyFont="1" applyFill="1" applyAlignment="1">
      <alignment horizontal="justify" vertical="top" wrapText="1" readingOrder="1"/>
    </xf>
    <xf numFmtId="0" fontId="43" fillId="0" borderId="0" xfId="109" applyFont="1" applyAlignment="1">
      <alignment horizontal="justify"/>
    </xf>
    <xf numFmtId="0" fontId="44" fillId="0" borderId="0" xfId="109" applyFont="1" applyAlignment="1">
      <alignment horizontal="justify"/>
    </xf>
    <xf numFmtId="0" fontId="43" fillId="0" borderId="0" xfId="106" applyFont="1" applyAlignment="1">
      <alignment horizontal="justify" vertical="top" wrapText="1"/>
    </xf>
    <xf numFmtId="0" fontId="81" fillId="0" borderId="0" xfId="0" applyFont="1"/>
    <xf numFmtId="0" fontId="88" fillId="18" borderId="0" xfId="109" applyFont="1" applyFill="1" applyAlignment="1">
      <alignment horizontal="left"/>
    </xf>
    <xf numFmtId="0" fontId="81" fillId="0" borderId="0" xfId="106" applyFont="1"/>
    <xf numFmtId="0" fontId="43" fillId="0" borderId="0" xfId="107" applyFont="1" applyAlignment="1">
      <alignment horizontal="justify" vertical="top" wrapText="1"/>
    </xf>
    <xf numFmtId="3" fontId="50" fillId="0" borderId="11" xfId="0" applyNumberFormat="1" applyFont="1" applyBorder="1" applyAlignment="1">
      <alignment horizontal="right" wrapText="1"/>
    </xf>
    <xf numFmtId="185" fontId="50" fillId="0" borderId="11" xfId="106" applyNumberFormat="1" applyFont="1" applyBorder="1" applyAlignment="1">
      <alignment horizontal="right" wrapText="1"/>
    </xf>
    <xf numFmtId="184" fontId="44" fillId="0" borderId="11" xfId="158" applyNumberFormat="1" applyFont="1" applyFill="1" applyBorder="1" applyAlignment="1">
      <alignment wrapText="1"/>
    </xf>
    <xf numFmtId="0" fontId="83" fillId="0" borderId="0" xfId="0" applyFont="1" applyAlignment="1">
      <alignment horizontal="center"/>
    </xf>
    <xf numFmtId="0" fontId="83" fillId="0" borderId="0" xfId="0" applyFont="1"/>
    <xf numFmtId="0" fontId="84" fillId="0" borderId="0" xfId="0" applyFont="1"/>
    <xf numFmtId="182" fontId="81" fillId="0" borderId="0" xfId="0" applyNumberFormat="1" applyFont="1"/>
    <xf numFmtId="182" fontId="43" fillId="0" borderId="11" xfId="0" applyNumberFormat="1" applyFont="1" applyBorder="1"/>
    <xf numFmtId="0" fontId="43" fillId="0" borderId="11" xfId="0" applyFont="1" applyBorder="1" applyAlignment="1">
      <alignment horizontal="center" vertical="center" wrapText="1"/>
    </xf>
    <xf numFmtId="0" fontId="43" fillId="0" borderId="11" xfId="0" applyFont="1" applyBorder="1" applyAlignment="1">
      <alignment vertical="center" wrapText="1"/>
    </xf>
    <xf numFmtId="0" fontId="44" fillId="0" borderId="11" xfId="0" applyFont="1" applyBorder="1" applyAlignment="1">
      <alignment horizontal="right" vertical="center" wrapText="1"/>
    </xf>
    <xf numFmtId="0" fontId="44" fillId="0" borderId="11" xfId="0" applyFont="1" applyBorder="1" applyAlignment="1">
      <alignment horizontal="center" wrapText="1"/>
    </xf>
    <xf numFmtId="0" fontId="52" fillId="0" borderId="0" xfId="420" applyFont="1" applyAlignment="1">
      <alignment horizontal="left" vertical="center"/>
    </xf>
    <xf numFmtId="0" fontId="52" fillId="0" borderId="0" xfId="420" applyFont="1" applyAlignment="1">
      <alignment horizontal="left" vertical="center" wrapText="1"/>
    </xf>
    <xf numFmtId="0" fontId="90" fillId="0" borderId="0" xfId="420" applyFont="1" applyAlignment="1">
      <alignment horizontal="left" vertical="center"/>
    </xf>
    <xf numFmtId="0" fontId="90" fillId="0" borderId="0" xfId="420" applyFont="1" applyAlignment="1">
      <alignment horizontal="left" vertical="center" wrapText="1"/>
    </xf>
    <xf numFmtId="0" fontId="91" fillId="0" borderId="0" xfId="420" applyFont="1" applyAlignment="1">
      <alignment horizontal="left" vertical="center" wrapText="1"/>
    </xf>
    <xf numFmtId="0" fontId="93" fillId="0" borderId="0" xfId="420" applyFont="1" applyAlignment="1">
      <alignment horizontal="left" vertical="center" wrapText="1"/>
    </xf>
    <xf numFmtId="0" fontId="44" fillId="0" borderId="11" xfId="0" applyFont="1" applyBorder="1" applyAlignment="1">
      <alignment horizontal="justify" vertical="top" wrapText="1"/>
    </xf>
    <xf numFmtId="0" fontId="44" fillId="0" borderId="11" xfId="0" applyFont="1" applyBorder="1" applyAlignment="1">
      <alignment horizontal="justify" wrapText="1"/>
    </xf>
    <xf numFmtId="0" fontId="43" fillId="0" borderId="11" xfId="0" applyFont="1" applyBorder="1" applyAlignment="1">
      <alignment horizontal="justify" wrapText="1"/>
    </xf>
    <xf numFmtId="0" fontId="43" fillId="0" borderId="11" xfId="174" applyFont="1" applyBorder="1" applyAlignment="1">
      <alignment horizontal="justify" vertical="top" wrapText="1"/>
    </xf>
    <xf numFmtId="0" fontId="44" fillId="0" borderId="11" xfId="0" applyFont="1" applyBorder="1" applyAlignment="1">
      <alignment horizontal="justify" vertical="center" wrapText="1"/>
    </xf>
    <xf numFmtId="0" fontId="43" fillId="0" borderId="11" xfId="415" applyFont="1" applyBorder="1" applyAlignment="1">
      <alignment horizontal="justify" vertical="top" wrapText="1"/>
    </xf>
    <xf numFmtId="0" fontId="35" fillId="0" borderId="11" xfId="0" applyFont="1" applyBorder="1" applyAlignment="1">
      <alignment horizontal="center"/>
    </xf>
    <xf numFmtId="3" fontId="94" fillId="0" borderId="11" xfId="0" applyNumberFormat="1" applyFont="1" applyBorder="1"/>
    <xf numFmtId="4" fontId="94" fillId="0" borderId="11" xfId="0" applyNumberFormat="1" applyFont="1" applyBorder="1"/>
    <xf numFmtId="182" fontId="94" fillId="0" borderId="11" xfId="0" applyNumberFormat="1" applyFont="1" applyBorder="1"/>
    <xf numFmtId="0" fontId="35" fillId="0" borderId="11" xfId="0" applyFont="1" applyBorder="1" applyAlignment="1">
      <alignment vertical="top"/>
    </xf>
    <xf numFmtId="0" fontId="35" fillId="0" borderId="11" xfId="0" applyFont="1" applyBorder="1"/>
    <xf numFmtId="4" fontId="44" fillId="0" borderId="11" xfId="0" applyNumberFormat="1" applyFont="1" applyBorder="1" applyAlignment="1">
      <alignment horizontal="center" vertical="center" wrapText="1"/>
    </xf>
    <xf numFmtId="0" fontId="35" fillId="0" borderId="11" xfId="0" applyFont="1" applyBorder="1" applyAlignment="1">
      <alignment horizontal="center" vertical="top"/>
    </xf>
    <xf numFmtId="185" fontId="94" fillId="0" borderId="11" xfId="0" applyNumberFormat="1" applyFont="1" applyBorder="1"/>
    <xf numFmtId="186" fontId="43" fillId="0" borderId="11" xfId="0" applyNumberFormat="1" applyFont="1" applyBorder="1" applyAlignment="1">
      <alignment horizontal="center"/>
    </xf>
    <xf numFmtId="185" fontId="50" fillId="0" borderId="11" xfId="0" applyNumberFormat="1" applyFont="1" applyBorder="1"/>
    <xf numFmtId="182" fontId="50" fillId="0" borderId="11" xfId="0" applyNumberFormat="1" applyFont="1" applyBorder="1"/>
    <xf numFmtId="187" fontId="50" fillId="0" borderId="11" xfId="0" applyNumberFormat="1" applyFont="1" applyBorder="1"/>
    <xf numFmtId="185" fontId="43" fillId="0" borderId="11" xfId="418" applyNumberFormat="1" applyFont="1" applyBorder="1" applyAlignment="1">
      <alignment horizontal="justify" vertical="top" wrapText="1"/>
    </xf>
    <xf numFmtId="187" fontId="50" fillId="0" borderId="11" xfId="158" applyNumberFormat="1" applyFont="1" applyFill="1" applyBorder="1" applyAlignment="1">
      <alignment horizontal="right"/>
    </xf>
    <xf numFmtId="187" fontId="94" fillId="0" borderId="11" xfId="0" applyNumberFormat="1" applyFont="1" applyBorder="1"/>
    <xf numFmtId="181" fontId="43" fillId="0" borderId="11" xfId="0" applyNumberFormat="1" applyFont="1" applyBorder="1" applyAlignment="1">
      <alignment horizontal="center" wrapText="1"/>
    </xf>
    <xf numFmtId="185" fontId="79" fillId="0" borderId="11" xfId="158" applyNumberFormat="1" applyFont="1" applyFill="1" applyBorder="1" applyAlignment="1">
      <alignment wrapText="1"/>
    </xf>
    <xf numFmtId="182" fontId="79" fillId="0" borderId="11" xfId="158" applyNumberFormat="1" applyFont="1" applyFill="1" applyBorder="1" applyAlignment="1">
      <alignment wrapText="1"/>
    </xf>
    <xf numFmtId="182" fontId="44" fillId="0" borderId="11" xfId="0" applyNumberFormat="1" applyFont="1" applyBorder="1" applyAlignment="1">
      <alignment wrapText="1"/>
    </xf>
    <xf numFmtId="3" fontId="35" fillId="0" borderId="11" xfId="0" applyNumberFormat="1" applyFont="1" applyBorder="1"/>
    <xf numFmtId="185" fontId="35" fillId="0" borderId="11" xfId="0" applyNumberFormat="1" applyFont="1" applyBorder="1"/>
    <xf numFmtId="182" fontId="35" fillId="0" borderId="11" xfId="0" applyNumberFormat="1" applyFont="1" applyBorder="1"/>
    <xf numFmtId="185" fontId="44" fillId="0" borderId="11" xfId="0" applyNumberFormat="1" applyFont="1" applyBorder="1" applyAlignment="1">
      <alignment wrapText="1"/>
    </xf>
    <xf numFmtId="0" fontId="5" fillId="0" borderId="11"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182" fontId="0" fillId="0" borderId="0" xfId="0" applyNumberFormat="1" applyAlignment="1">
      <alignment vertical="center"/>
    </xf>
    <xf numFmtId="0" fontId="43" fillId="0" borderId="11" xfId="0" applyFont="1" applyBorder="1" applyAlignment="1">
      <alignment vertical="center"/>
    </xf>
    <xf numFmtId="182" fontId="43" fillId="0" borderId="11" xfId="0" applyNumberFormat="1" applyFont="1" applyBorder="1" applyAlignment="1">
      <alignment vertical="center"/>
    </xf>
    <xf numFmtId="0" fontId="43" fillId="0" borderId="11" xfId="0" applyFont="1" applyBorder="1" applyAlignment="1">
      <alignment horizontal="center" vertical="center"/>
    </xf>
    <xf numFmtId="0" fontId="44" fillId="0" borderId="11" xfId="0" applyFont="1" applyBorder="1" applyAlignment="1">
      <alignment vertical="center"/>
    </xf>
    <xf numFmtId="187" fontId="43" fillId="0" borderId="11" xfId="0" applyNumberFormat="1" applyFont="1" applyBorder="1" applyAlignment="1">
      <alignment vertical="center"/>
    </xf>
    <xf numFmtId="187" fontId="43" fillId="0" borderId="11" xfId="0" applyNumberFormat="1" applyFont="1" applyBorder="1" applyAlignment="1">
      <alignment vertical="center" wrapText="1"/>
    </xf>
    <xf numFmtId="0" fontId="44" fillId="0" borderId="11" xfId="0" applyFont="1" applyBorder="1" applyAlignment="1">
      <alignment vertical="center" wrapText="1"/>
    </xf>
    <xf numFmtId="187" fontId="44" fillId="0" borderId="11" xfId="0" applyNumberFormat="1" applyFont="1" applyBorder="1" applyAlignment="1">
      <alignment vertical="center" wrapText="1"/>
    </xf>
    <xf numFmtId="182" fontId="43" fillId="0" borderId="11" xfId="0" applyNumberFormat="1" applyFont="1" applyBorder="1" applyAlignment="1">
      <alignment vertical="center" wrapText="1"/>
    </xf>
    <xf numFmtId="0" fontId="11" fillId="0" borderId="0" xfId="0" applyFont="1" applyAlignment="1">
      <alignment horizontal="center" vertical="center"/>
    </xf>
    <xf numFmtId="182" fontId="11" fillId="0" borderId="0" xfId="0" applyNumberFormat="1" applyFont="1" applyAlignment="1">
      <alignment vertical="center"/>
    </xf>
    <xf numFmtId="0" fontId="44" fillId="0" borderId="11" xfId="0" applyFont="1" applyBorder="1" applyAlignment="1">
      <alignment horizontal="center" vertical="center"/>
    </xf>
    <xf numFmtId="0" fontId="83" fillId="0" borderId="11" xfId="0" applyFont="1" applyBorder="1" applyAlignment="1">
      <alignment vertical="center"/>
    </xf>
    <xf numFmtId="187" fontId="44" fillId="0" borderId="11" xfId="0" applyNumberFormat="1" applyFont="1" applyBorder="1" applyAlignment="1">
      <alignment vertical="center"/>
    </xf>
    <xf numFmtId="0" fontId="35" fillId="0" borderId="0" xfId="0" applyFont="1" applyAlignment="1">
      <alignment vertical="center"/>
    </xf>
    <xf numFmtId="188" fontId="43" fillId="0" borderId="11" xfId="0" applyNumberFormat="1" applyFont="1" applyBorder="1" applyAlignment="1">
      <alignment wrapText="1"/>
    </xf>
    <xf numFmtId="188" fontId="50" fillId="0" borderId="11" xfId="0" applyNumberFormat="1" applyFont="1" applyBorder="1" applyAlignment="1">
      <alignment wrapText="1"/>
    </xf>
    <xf numFmtId="188" fontId="50" fillId="0" borderId="11" xfId="0" applyNumberFormat="1" applyFont="1" applyBorder="1" applyAlignment="1">
      <alignment horizontal="right" wrapText="1"/>
    </xf>
    <xf numFmtId="188" fontId="43" fillId="0" borderId="11" xfId="0" applyNumberFormat="1" applyFont="1" applyBorder="1" applyAlignment="1">
      <alignment horizontal="right" wrapText="1"/>
    </xf>
    <xf numFmtId="188" fontId="43" fillId="0" borderId="11" xfId="0" applyNumberFormat="1" applyFont="1" applyBorder="1"/>
    <xf numFmtId="188" fontId="50" fillId="0" borderId="11" xfId="0" applyNumberFormat="1" applyFont="1" applyBorder="1"/>
    <xf numFmtId="188" fontId="43" fillId="0" borderId="11" xfId="158" applyNumberFormat="1" applyFont="1" applyFill="1" applyBorder="1" applyAlignment="1">
      <alignment horizontal="right" wrapText="1"/>
    </xf>
    <xf numFmtId="188" fontId="43" fillId="0" borderId="11" xfId="0" applyNumberFormat="1" applyFont="1" applyBorder="1" applyAlignment="1">
      <alignment horizontal="right"/>
    </xf>
    <xf numFmtId="188" fontId="50" fillId="0" borderId="11" xfId="0" applyNumberFormat="1" applyFont="1" applyBorder="1" applyAlignment="1">
      <alignment horizontal="right"/>
    </xf>
    <xf numFmtId="188" fontId="79" fillId="0" borderId="11" xfId="0" applyNumberFormat="1" applyFont="1" applyBorder="1" applyAlignment="1">
      <alignment horizontal="right" vertical="top" wrapText="1"/>
    </xf>
    <xf numFmtId="188" fontId="43" fillId="0" borderId="11" xfId="174" applyNumberFormat="1" applyFont="1" applyBorder="1" applyAlignment="1">
      <alignment wrapText="1"/>
    </xf>
    <xf numFmtId="188" fontId="50" fillId="0" borderId="11" xfId="174" applyNumberFormat="1" applyFont="1" applyBorder="1" applyAlignment="1">
      <alignment wrapText="1"/>
    </xf>
    <xf numFmtId="183" fontId="43" fillId="0" borderId="11" xfId="0" applyNumberFormat="1" applyFont="1" applyBorder="1" applyAlignment="1" applyProtection="1">
      <alignment horizontal="right" wrapText="1"/>
      <protection locked="0"/>
    </xf>
    <xf numFmtId="183" fontId="43" fillId="0" borderId="11" xfId="0" applyNumberFormat="1" applyFont="1" applyBorder="1"/>
    <xf numFmtId="183" fontId="43" fillId="0" borderId="11" xfId="0" applyNumberFormat="1" applyFont="1" applyBorder="1" applyAlignment="1">
      <alignment wrapText="1"/>
    </xf>
    <xf numFmtId="183" fontId="44" fillId="0" borderId="11" xfId="0" applyNumberFormat="1" applyFont="1" applyBorder="1" applyAlignment="1">
      <alignment horizontal="center" vertical="center" wrapText="1"/>
    </xf>
    <xf numFmtId="183" fontId="43" fillId="0" borderId="11" xfId="0" applyNumberFormat="1" applyFont="1" applyBorder="1" applyAlignment="1">
      <alignment horizontal="right" wrapText="1"/>
    </xf>
    <xf numFmtId="183" fontId="50" fillId="0" borderId="11" xfId="0" applyNumberFormat="1" applyFont="1" applyBorder="1" applyAlignment="1">
      <alignment horizontal="right"/>
    </xf>
    <xf numFmtId="183" fontId="43" fillId="0" borderId="11" xfId="415" applyNumberFormat="1" applyFont="1" applyBorder="1" applyAlignment="1">
      <alignment horizontal="right"/>
    </xf>
    <xf numFmtId="183" fontId="43" fillId="0" borderId="11" xfId="0" applyNumberFormat="1" applyFont="1" applyBorder="1" applyAlignment="1">
      <alignment horizontal="right"/>
    </xf>
    <xf numFmtId="183" fontId="43" fillId="0" borderId="11" xfId="174" applyNumberFormat="1" applyFont="1" applyBorder="1" applyAlignment="1">
      <alignment wrapText="1"/>
    </xf>
    <xf numFmtId="183" fontId="50" fillId="0" borderId="11" xfId="0" applyNumberFormat="1" applyFont="1" applyBorder="1" applyAlignment="1">
      <alignment wrapText="1"/>
    </xf>
    <xf numFmtId="0" fontId="92" fillId="0" borderId="0" xfId="420" applyFont="1" applyAlignment="1">
      <alignment horizontal="center" vertical="center" wrapText="1"/>
    </xf>
    <xf numFmtId="0" fontId="10" fillId="0" borderId="0" xfId="0" applyFont="1" applyAlignment="1">
      <alignment horizontal="justify" vertical="top"/>
    </xf>
    <xf numFmtId="0" fontId="44" fillId="0" borderId="0" xfId="0" applyFont="1" applyAlignment="1">
      <alignment horizontal="justify" vertical="top"/>
    </xf>
    <xf numFmtId="0" fontId="44" fillId="0" borderId="0" xfId="109" applyFont="1" applyAlignment="1">
      <alignment horizontal="left"/>
    </xf>
    <xf numFmtId="0" fontId="0" fillId="0" borderId="0" xfId="0" applyAlignment="1">
      <alignment horizontal="left"/>
    </xf>
    <xf numFmtId="0" fontId="90" fillId="0" borderId="0" xfId="109" applyFont="1" applyAlignment="1">
      <alignment horizontal="left" vertical="center" wrapText="1"/>
    </xf>
    <xf numFmtId="0" fontId="43" fillId="0" borderId="0" xfId="109" applyFont="1" applyAlignment="1">
      <alignment horizontal="justify" vertical="top"/>
    </xf>
    <xf numFmtId="0" fontId="43" fillId="0" borderId="0" xfId="106" applyFont="1" applyAlignment="1">
      <alignment horizontal="justify" vertical="top" wrapText="1"/>
    </xf>
    <xf numFmtId="0" fontId="43" fillId="15" borderId="0" xfId="106" applyFont="1" applyFill="1" applyAlignment="1">
      <alignment horizontal="justify" vertical="top" wrapText="1" readingOrder="1"/>
    </xf>
    <xf numFmtId="0" fontId="44" fillId="0" borderId="0" xfId="109" applyFont="1" applyAlignment="1">
      <alignment horizontal="justify" vertical="top"/>
    </xf>
    <xf numFmtId="0" fontId="87" fillId="0" borderId="0" xfId="109" applyFont="1" applyAlignment="1">
      <alignment horizontal="justify" vertical="top"/>
    </xf>
    <xf numFmtId="0" fontId="44" fillId="0" borderId="0" xfId="109" applyFont="1" applyAlignment="1">
      <alignment horizontal="justify" vertical="top" wrapText="1"/>
    </xf>
    <xf numFmtId="0" fontId="44" fillId="0" borderId="0" xfId="106" applyFont="1" applyAlignment="1">
      <alignment horizontal="justify" vertical="top" wrapText="1"/>
    </xf>
    <xf numFmtId="0" fontId="44" fillId="0" borderId="0" xfId="109" applyFont="1" applyAlignment="1">
      <alignment horizontal="left" vertical="top"/>
    </xf>
    <xf numFmtId="0" fontId="43" fillId="0" borderId="0" xfId="109" applyFont="1" applyAlignment="1">
      <alignment horizontal="justify" vertical="top" wrapText="1"/>
    </xf>
    <xf numFmtId="0" fontId="43" fillId="0" borderId="21" xfId="0" applyFont="1" applyBorder="1" applyAlignment="1">
      <alignment horizontal="justify" vertical="top" wrapText="1"/>
    </xf>
    <xf numFmtId="0" fontId="8" fillId="0" borderId="22" xfId="0" applyFont="1" applyBorder="1" applyAlignment="1">
      <alignment horizontal="justify" vertical="top" wrapText="1"/>
    </xf>
    <xf numFmtId="0" fontId="8" fillId="0" borderId="23" xfId="0" applyFont="1" applyBorder="1" applyAlignment="1">
      <alignment horizontal="justify" vertical="top" wrapText="1"/>
    </xf>
    <xf numFmtId="0" fontId="44" fillId="0" borderId="11" xfId="0" applyFont="1" applyBorder="1" applyAlignment="1">
      <alignment horizontal="right" vertical="center" wrapText="1"/>
    </xf>
    <xf numFmtId="0" fontId="44" fillId="0" borderId="11" xfId="0" applyFont="1" applyBorder="1" applyAlignment="1">
      <alignment horizontal="right" vertical="center"/>
    </xf>
    <xf numFmtId="0" fontId="35" fillId="0" borderId="0" xfId="0" applyFont="1" applyAlignment="1">
      <alignment horizontal="center" vertical="center"/>
    </xf>
    <xf numFmtId="0" fontId="43" fillId="0" borderId="11" xfId="0" applyFont="1" applyBorder="1" applyAlignment="1">
      <alignment horizontal="center" vertical="center"/>
    </xf>
    <xf numFmtId="0" fontId="44" fillId="0" borderId="11" xfId="0" applyFont="1" applyBorder="1" applyAlignment="1">
      <alignment horizontal="center" vertical="center" wrapText="1"/>
    </xf>
    <xf numFmtId="0" fontId="44" fillId="0" borderId="11" xfId="0" applyFont="1" applyBorder="1" applyAlignment="1">
      <alignment horizontal="center" vertical="center"/>
    </xf>
    <xf numFmtId="0" fontId="43" fillId="0" borderId="11" xfId="0" applyFont="1" applyBorder="1" applyAlignment="1">
      <alignment horizontal="left" vertical="center" wrapText="1"/>
    </xf>
    <xf numFmtId="0" fontId="43" fillId="0" borderId="11" xfId="0" applyFont="1" applyBorder="1" applyAlignment="1">
      <alignment horizontal="center" vertical="center" wrapText="1"/>
    </xf>
  </cellXfs>
  <cellStyles count="421">
    <cellStyle name="_dojava požara" xfId="412" xr:uid="{00000000-0005-0000-0000-000000000000}"/>
    <cellStyle name="20 % - Accent1" xfId="318" xr:uid="{00000000-0005-0000-0000-000001000000}"/>
    <cellStyle name="20 % - Accent2" xfId="319" xr:uid="{00000000-0005-0000-0000-000002000000}"/>
    <cellStyle name="20 % - Accent3" xfId="320" xr:uid="{00000000-0005-0000-0000-000003000000}"/>
    <cellStyle name="20 % - Accent4" xfId="321" xr:uid="{00000000-0005-0000-0000-000004000000}"/>
    <cellStyle name="20 % - Accent5" xfId="411" xr:uid="{00000000-0005-0000-0000-000005000000}"/>
    <cellStyle name="20 % - Accent6" xfId="410" xr:uid="{00000000-0005-0000-0000-000006000000}"/>
    <cellStyle name="20% - Accent1" xfId="279" xr:uid="{00000000-0005-0000-0000-000007000000}"/>
    <cellStyle name="20% - Accent1 2" xfId="1" xr:uid="{00000000-0005-0000-0000-000008000000}"/>
    <cellStyle name="20% - Accent2" xfId="312" xr:uid="{00000000-0005-0000-0000-000009000000}"/>
    <cellStyle name="20% - Accent2 2" xfId="2" xr:uid="{00000000-0005-0000-0000-00000A000000}"/>
    <cellStyle name="20% - Accent3" xfId="278" xr:uid="{00000000-0005-0000-0000-00000B000000}"/>
    <cellStyle name="20% - Accent3 2" xfId="3" xr:uid="{00000000-0005-0000-0000-00000C000000}"/>
    <cellStyle name="20% - Accent4" xfId="280" xr:uid="{00000000-0005-0000-0000-00000D000000}"/>
    <cellStyle name="20% - Accent4 2" xfId="4" xr:uid="{00000000-0005-0000-0000-00000E000000}"/>
    <cellStyle name="20% - Accent5" xfId="288" xr:uid="{00000000-0005-0000-0000-00000F000000}"/>
    <cellStyle name="20% - Accent5 2" xfId="5" xr:uid="{00000000-0005-0000-0000-000010000000}"/>
    <cellStyle name="20% - Accent6" xfId="277" xr:uid="{00000000-0005-0000-0000-000011000000}"/>
    <cellStyle name="20% - Accent6 2" xfId="6" xr:uid="{00000000-0005-0000-0000-000012000000}"/>
    <cellStyle name="40 % - Accent1" xfId="409" xr:uid="{00000000-0005-0000-0000-000013000000}"/>
    <cellStyle name="40 % - Accent2" xfId="408" xr:uid="{00000000-0005-0000-0000-000014000000}"/>
    <cellStyle name="40 % - Accent3" xfId="407" xr:uid="{00000000-0005-0000-0000-000015000000}"/>
    <cellStyle name="40 % - Accent4" xfId="406" xr:uid="{00000000-0005-0000-0000-000016000000}"/>
    <cellStyle name="40 % - Accent5" xfId="405" xr:uid="{00000000-0005-0000-0000-000017000000}"/>
    <cellStyle name="40 % - Accent6" xfId="404" xr:uid="{00000000-0005-0000-0000-000018000000}"/>
    <cellStyle name="40% - Accent1" xfId="276" xr:uid="{00000000-0005-0000-0000-000019000000}"/>
    <cellStyle name="40% - Accent1 2" xfId="7" xr:uid="{00000000-0005-0000-0000-00001A000000}"/>
    <cellStyle name="40% - Accent2" xfId="275" xr:uid="{00000000-0005-0000-0000-00001B000000}"/>
    <cellStyle name="40% - Accent2 2" xfId="8" xr:uid="{00000000-0005-0000-0000-00001C000000}"/>
    <cellStyle name="40% - Accent3" xfId="274" xr:uid="{00000000-0005-0000-0000-00001D000000}"/>
    <cellStyle name="40% - Accent3 2" xfId="9" xr:uid="{00000000-0005-0000-0000-00001E000000}"/>
    <cellStyle name="40% - Accent4" xfId="289" xr:uid="{00000000-0005-0000-0000-00001F000000}"/>
    <cellStyle name="40% - Accent4 2" xfId="10" xr:uid="{00000000-0005-0000-0000-000020000000}"/>
    <cellStyle name="40% - Accent5" xfId="273" xr:uid="{00000000-0005-0000-0000-000021000000}"/>
    <cellStyle name="40% - Accent5 2" xfId="11" xr:uid="{00000000-0005-0000-0000-000022000000}"/>
    <cellStyle name="40% - Accent6" xfId="286" xr:uid="{00000000-0005-0000-0000-000023000000}"/>
    <cellStyle name="40% - Accent6 2" xfId="12" xr:uid="{00000000-0005-0000-0000-000024000000}"/>
    <cellStyle name="40% - Naglasak1" xfId="403" xr:uid="{00000000-0005-0000-0000-000025000000}"/>
    <cellStyle name="60 % - Accent1" xfId="402" xr:uid="{00000000-0005-0000-0000-000026000000}"/>
    <cellStyle name="60 % - Accent2" xfId="401" xr:uid="{00000000-0005-0000-0000-000027000000}"/>
    <cellStyle name="60 % - Accent3" xfId="400" xr:uid="{00000000-0005-0000-0000-000028000000}"/>
    <cellStyle name="60 % - Accent4" xfId="399" xr:uid="{00000000-0005-0000-0000-000029000000}"/>
    <cellStyle name="60 % - Accent5" xfId="398" xr:uid="{00000000-0005-0000-0000-00002A000000}"/>
    <cellStyle name="60 % - Accent6" xfId="397" xr:uid="{00000000-0005-0000-0000-00002B000000}"/>
    <cellStyle name="60% - Accent1" xfId="272" xr:uid="{00000000-0005-0000-0000-00002C000000}"/>
    <cellStyle name="60% - Accent1 2" xfId="13" xr:uid="{00000000-0005-0000-0000-00002D000000}"/>
    <cellStyle name="60% - Accent2" xfId="332" xr:uid="{00000000-0005-0000-0000-00002E000000}"/>
    <cellStyle name="60% - Accent2 2" xfId="14" xr:uid="{00000000-0005-0000-0000-00002F000000}"/>
    <cellStyle name="60% - Accent3" xfId="271" xr:uid="{00000000-0005-0000-0000-000030000000}"/>
    <cellStyle name="60% - Accent3 2" xfId="15" xr:uid="{00000000-0005-0000-0000-000031000000}"/>
    <cellStyle name="60% - Accent4" xfId="270" xr:uid="{00000000-0005-0000-0000-000032000000}"/>
    <cellStyle name="60% - Accent4 2" xfId="16" xr:uid="{00000000-0005-0000-0000-000033000000}"/>
    <cellStyle name="60% - Accent5" xfId="287" xr:uid="{00000000-0005-0000-0000-000034000000}"/>
    <cellStyle name="60% - Accent5 2" xfId="17" xr:uid="{00000000-0005-0000-0000-000035000000}"/>
    <cellStyle name="60% - Accent6" xfId="269" xr:uid="{00000000-0005-0000-0000-000036000000}"/>
    <cellStyle name="60% - Accent6 2" xfId="18" xr:uid="{00000000-0005-0000-0000-000037000000}"/>
    <cellStyle name="Accent1" xfId="281" xr:uid="{00000000-0005-0000-0000-000038000000}"/>
    <cellStyle name="Accent1 - 20%" xfId="268" xr:uid="{00000000-0005-0000-0000-000039000000}"/>
    <cellStyle name="Accent1 - 40%" xfId="311" xr:uid="{00000000-0005-0000-0000-00003A000000}"/>
    <cellStyle name="Accent1 - 60%" xfId="267" xr:uid="{00000000-0005-0000-0000-00003B000000}"/>
    <cellStyle name="Accent1 2" xfId="19" xr:uid="{00000000-0005-0000-0000-00003C000000}"/>
    <cellStyle name="Accent2" xfId="266" xr:uid="{00000000-0005-0000-0000-00003D000000}"/>
    <cellStyle name="Accent2 - 20%" xfId="413" xr:uid="{00000000-0005-0000-0000-00003E000000}"/>
    <cellStyle name="Accent2 - 40%" xfId="284" xr:uid="{00000000-0005-0000-0000-00003F000000}"/>
    <cellStyle name="Accent2 - 60%" xfId="290" xr:uid="{00000000-0005-0000-0000-000040000000}"/>
    <cellStyle name="Accent2 2" xfId="20" xr:uid="{00000000-0005-0000-0000-000041000000}"/>
    <cellStyle name="Accent3" xfId="285" xr:uid="{00000000-0005-0000-0000-000042000000}"/>
    <cellStyle name="Accent3 - 20%" xfId="265" xr:uid="{00000000-0005-0000-0000-000043000000}"/>
    <cellStyle name="Accent3 - 40%" xfId="283" xr:uid="{00000000-0005-0000-0000-000044000000}"/>
    <cellStyle name="Accent3 - 60%" xfId="264" xr:uid="{00000000-0005-0000-0000-000045000000}"/>
    <cellStyle name="Accent3 2" xfId="21" xr:uid="{00000000-0005-0000-0000-000046000000}"/>
    <cellStyle name="Accent4" xfId="263" xr:uid="{00000000-0005-0000-0000-000047000000}"/>
    <cellStyle name="Accent4 - 20%" xfId="262" xr:uid="{00000000-0005-0000-0000-000048000000}"/>
    <cellStyle name="Accent4 - 40%" xfId="215" xr:uid="{00000000-0005-0000-0000-000049000000}"/>
    <cellStyle name="Accent4 - 60%" xfId="261" xr:uid="{00000000-0005-0000-0000-00004A000000}"/>
    <cellStyle name="Accent4 2" xfId="22" xr:uid="{00000000-0005-0000-0000-00004B000000}"/>
    <cellStyle name="Accent5" xfId="291" xr:uid="{00000000-0005-0000-0000-00004C000000}"/>
    <cellStyle name="Accent5 - 20%" xfId="292" xr:uid="{00000000-0005-0000-0000-00004D000000}"/>
    <cellStyle name="Accent5 - 40%" xfId="260" xr:uid="{00000000-0005-0000-0000-00004E000000}"/>
    <cellStyle name="Accent5 - 60%" xfId="293" xr:uid="{00000000-0005-0000-0000-00004F000000}"/>
    <cellStyle name="Accent5 2" xfId="23" xr:uid="{00000000-0005-0000-0000-000050000000}"/>
    <cellStyle name="Accent6" xfId="259" xr:uid="{00000000-0005-0000-0000-000051000000}"/>
    <cellStyle name="Accent6 - 20%" xfId="258" xr:uid="{00000000-0005-0000-0000-000052000000}"/>
    <cellStyle name="Accent6 - 40%" xfId="294" xr:uid="{00000000-0005-0000-0000-000053000000}"/>
    <cellStyle name="Accent6 - 60%" xfId="257" xr:uid="{00000000-0005-0000-0000-000054000000}"/>
    <cellStyle name="Accent6 2" xfId="24" xr:uid="{00000000-0005-0000-0000-000055000000}"/>
    <cellStyle name="Avertissement" xfId="396" xr:uid="{00000000-0005-0000-0000-000056000000}"/>
    <cellStyle name="Bad" xfId="296" xr:uid="{00000000-0005-0000-0000-000057000000}"/>
    <cellStyle name="Bad 2" xfId="25" xr:uid="{00000000-0005-0000-0000-000058000000}"/>
    <cellStyle name="Besuchter Hyperlink" xfId="395" xr:uid="{00000000-0005-0000-0000-000059000000}"/>
    <cellStyle name="Bilješka" xfId="26" xr:uid="{00000000-0005-0000-0000-00005A000000}"/>
    <cellStyle name="Bilješka 2" xfId="394" xr:uid="{00000000-0005-0000-0000-00005B000000}"/>
    <cellStyle name="Calcul" xfId="393" xr:uid="{00000000-0005-0000-0000-00005C000000}"/>
    <cellStyle name="Calculation" xfId="256" xr:uid="{00000000-0005-0000-0000-00005D000000}"/>
    <cellStyle name="Calculation 2" xfId="27" xr:uid="{00000000-0005-0000-0000-00005E000000}"/>
    <cellStyle name="Cellule liée" xfId="392" xr:uid="{00000000-0005-0000-0000-00005F000000}"/>
    <cellStyle name="Check Cell" xfId="255" xr:uid="{00000000-0005-0000-0000-000060000000}"/>
    <cellStyle name="Check Cell 2" xfId="28" xr:uid="{00000000-0005-0000-0000-000061000000}"/>
    <cellStyle name="Comma 10" xfId="29" xr:uid="{00000000-0005-0000-0000-000062000000}"/>
    <cellStyle name="Comma 10 2" xfId="295" xr:uid="{00000000-0005-0000-0000-000063000000}"/>
    <cellStyle name="Comma 11" xfId="30" xr:uid="{00000000-0005-0000-0000-000064000000}"/>
    <cellStyle name="Comma 11 2" xfId="254" xr:uid="{00000000-0005-0000-0000-000065000000}"/>
    <cellStyle name="Comma 12" xfId="31" xr:uid="{00000000-0005-0000-0000-000066000000}"/>
    <cellStyle name="Comma 12 2" xfId="253" xr:uid="{00000000-0005-0000-0000-000067000000}"/>
    <cellStyle name="Comma 13" xfId="297" xr:uid="{00000000-0005-0000-0000-000068000000}"/>
    <cellStyle name="Comma 14" xfId="298" xr:uid="{00000000-0005-0000-0000-000069000000}"/>
    <cellStyle name="Comma 15" xfId="252" xr:uid="{00000000-0005-0000-0000-00006A000000}"/>
    <cellStyle name="Comma 16" xfId="251" xr:uid="{00000000-0005-0000-0000-00006B000000}"/>
    <cellStyle name="Comma 17" xfId="250" xr:uid="{00000000-0005-0000-0000-00006C000000}"/>
    <cellStyle name="Comma 18" xfId="249" xr:uid="{00000000-0005-0000-0000-00006D000000}"/>
    <cellStyle name="Comma 19" xfId="299" xr:uid="{00000000-0005-0000-0000-00006E000000}"/>
    <cellStyle name="Comma 2" xfId="32" xr:uid="{00000000-0005-0000-0000-00006F000000}"/>
    <cellStyle name="Comma 2 2" xfId="33" xr:uid="{00000000-0005-0000-0000-000070000000}"/>
    <cellStyle name="Comma 2 2 2" xfId="34" xr:uid="{00000000-0005-0000-0000-000071000000}"/>
    <cellStyle name="Comma 2 2 3" xfId="168" xr:uid="{00000000-0005-0000-0000-000072000000}"/>
    <cellStyle name="Comma 2 3" xfId="35" xr:uid="{00000000-0005-0000-0000-000073000000}"/>
    <cellStyle name="Comma 2 3 2" xfId="36" xr:uid="{00000000-0005-0000-0000-000074000000}"/>
    <cellStyle name="Comma 2 4" xfId="37" xr:uid="{00000000-0005-0000-0000-000075000000}"/>
    <cellStyle name="Comma 2 5" xfId="204" xr:uid="{00000000-0005-0000-0000-000076000000}"/>
    <cellStyle name="Comma 2 6" xfId="391" xr:uid="{00000000-0005-0000-0000-000077000000}"/>
    <cellStyle name="Comma 2 7" xfId="414" xr:uid="{00000000-0005-0000-0000-000078000000}"/>
    <cellStyle name="Comma 2 8" xfId="301" xr:uid="{00000000-0005-0000-0000-000079000000}"/>
    <cellStyle name="Comma 20" xfId="248" xr:uid="{00000000-0005-0000-0000-00007A000000}"/>
    <cellStyle name="Comma 21" xfId="300" xr:uid="{00000000-0005-0000-0000-00007B000000}"/>
    <cellStyle name="Comma 22" xfId="247" xr:uid="{00000000-0005-0000-0000-00007C000000}"/>
    <cellStyle name="Comma 23" xfId="246" xr:uid="{00000000-0005-0000-0000-00007D000000}"/>
    <cellStyle name="Comma 24" xfId="302" xr:uid="{00000000-0005-0000-0000-00007E000000}"/>
    <cellStyle name="Comma 25" xfId="303" xr:uid="{00000000-0005-0000-0000-00007F000000}"/>
    <cellStyle name="Comma 26" xfId="304" xr:uid="{00000000-0005-0000-0000-000080000000}"/>
    <cellStyle name="Comma 27" xfId="305" xr:uid="{00000000-0005-0000-0000-000081000000}"/>
    <cellStyle name="Comma 3" xfId="38" xr:uid="{00000000-0005-0000-0000-000082000000}"/>
    <cellStyle name="Comma 3 2" xfId="39" xr:uid="{00000000-0005-0000-0000-000083000000}"/>
    <cellStyle name="Comma 3 2 2" xfId="40" xr:uid="{00000000-0005-0000-0000-000084000000}"/>
    <cellStyle name="Comma 3 2 3" xfId="41" xr:uid="{00000000-0005-0000-0000-000085000000}"/>
    <cellStyle name="Comma 3 3" xfId="42" xr:uid="{00000000-0005-0000-0000-000086000000}"/>
    <cellStyle name="Comma 3 3 2" xfId="43" xr:uid="{00000000-0005-0000-0000-000087000000}"/>
    <cellStyle name="Comma 3 3 3" xfId="44" xr:uid="{00000000-0005-0000-0000-000088000000}"/>
    <cellStyle name="Comma 3 4" xfId="45" xr:uid="{00000000-0005-0000-0000-000089000000}"/>
    <cellStyle name="Comma 3 4 2" xfId="46" xr:uid="{00000000-0005-0000-0000-00008A000000}"/>
    <cellStyle name="Comma 3 4 2 2" xfId="47" xr:uid="{00000000-0005-0000-0000-00008B000000}"/>
    <cellStyle name="Comma 3 4 2 3" xfId="48" xr:uid="{00000000-0005-0000-0000-00008C000000}"/>
    <cellStyle name="Comma 3 4 3" xfId="49" xr:uid="{00000000-0005-0000-0000-00008D000000}"/>
    <cellStyle name="Comma 3 4 4" xfId="50" xr:uid="{00000000-0005-0000-0000-00008E000000}"/>
    <cellStyle name="Comma 3 5" xfId="51" xr:uid="{00000000-0005-0000-0000-00008F000000}"/>
    <cellStyle name="Comma 3 6" xfId="52" xr:uid="{00000000-0005-0000-0000-000090000000}"/>
    <cellStyle name="Comma 3 7" xfId="176" xr:uid="{00000000-0005-0000-0000-000091000000}"/>
    <cellStyle name="Comma 3 8" xfId="389" xr:uid="{00000000-0005-0000-0000-000092000000}"/>
    <cellStyle name="Comma 3 9" xfId="309" xr:uid="{00000000-0005-0000-0000-000093000000}"/>
    <cellStyle name="Comma 4" xfId="53" xr:uid="{00000000-0005-0000-0000-000094000000}"/>
    <cellStyle name="Comma 4 2" xfId="54" xr:uid="{00000000-0005-0000-0000-000095000000}"/>
    <cellStyle name="Comma 4 2 2" xfId="55" xr:uid="{00000000-0005-0000-0000-000096000000}"/>
    <cellStyle name="Comma 4 3" xfId="56" xr:uid="{00000000-0005-0000-0000-000097000000}"/>
    <cellStyle name="Comma 4 4" xfId="385" xr:uid="{00000000-0005-0000-0000-000098000000}"/>
    <cellStyle name="Comma 4 5" xfId="308" xr:uid="{00000000-0005-0000-0000-000099000000}"/>
    <cellStyle name="Comma 5" xfId="57" xr:uid="{00000000-0005-0000-0000-00009A000000}"/>
    <cellStyle name="Comma 5 2" xfId="58" xr:uid="{00000000-0005-0000-0000-00009B000000}"/>
    <cellStyle name="Comma 5 2 2" xfId="59" xr:uid="{00000000-0005-0000-0000-00009C000000}"/>
    <cellStyle name="Comma 5 2 3" xfId="60" xr:uid="{00000000-0005-0000-0000-00009D000000}"/>
    <cellStyle name="Comma 5 3" xfId="61" xr:uid="{00000000-0005-0000-0000-00009E000000}"/>
    <cellStyle name="Comma 5 4" xfId="62" xr:uid="{00000000-0005-0000-0000-00009F000000}"/>
    <cellStyle name="Comma 5 5" xfId="384" xr:uid="{00000000-0005-0000-0000-0000A0000000}"/>
    <cellStyle name="Comma 5 6" xfId="245" xr:uid="{00000000-0005-0000-0000-0000A1000000}"/>
    <cellStyle name="Comma 6" xfId="63" xr:uid="{00000000-0005-0000-0000-0000A2000000}"/>
    <cellStyle name="Comma 6 2" xfId="64" xr:uid="{00000000-0005-0000-0000-0000A3000000}"/>
    <cellStyle name="Comma 6 3" xfId="65" xr:uid="{00000000-0005-0000-0000-0000A4000000}"/>
    <cellStyle name="Comma 6 4" xfId="244" xr:uid="{00000000-0005-0000-0000-0000A5000000}"/>
    <cellStyle name="Comma 7" xfId="66" xr:uid="{00000000-0005-0000-0000-0000A6000000}"/>
    <cellStyle name="Comma 7 2" xfId="243" xr:uid="{00000000-0005-0000-0000-0000A7000000}"/>
    <cellStyle name="Comma 8" xfId="67" xr:uid="{00000000-0005-0000-0000-0000A8000000}"/>
    <cellStyle name="Comma 8 2" xfId="242" xr:uid="{00000000-0005-0000-0000-0000A9000000}"/>
    <cellStyle name="Comma 9" xfId="68" xr:uid="{00000000-0005-0000-0000-0000AA000000}"/>
    <cellStyle name="Comma 9 2" xfId="69" xr:uid="{00000000-0005-0000-0000-0000AB000000}"/>
    <cellStyle name="Comma 9 3" xfId="241" xr:uid="{00000000-0005-0000-0000-0000AC000000}"/>
    <cellStyle name="Comma_H.KORALJ  i RUBIN - Tender troškovnik za sobe Ver 01. -24.11.05" xfId="177" xr:uid="{00000000-0005-0000-0000-0000AD000000}"/>
    <cellStyle name="Commentaire" xfId="383" xr:uid="{00000000-0005-0000-0000-0000AE000000}"/>
    <cellStyle name="Currency 2" xfId="70" xr:uid="{00000000-0005-0000-0000-0000AF000000}"/>
    <cellStyle name="Currency 2 2" xfId="71" xr:uid="{00000000-0005-0000-0000-0000B0000000}"/>
    <cellStyle name="Currency 2 3" xfId="169" xr:uid="{00000000-0005-0000-0000-0000B1000000}"/>
    <cellStyle name="Currency 3" xfId="72" xr:uid="{00000000-0005-0000-0000-0000B2000000}"/>
    <cellStyle name="Currency 3 2" xfId="73" xr:uid="{00000000-0005-0000-0000-0000B3000000}"/>
    <cellStyle name="Currency 3 3" xfId="172" xr:uid="{00000000-0005-0000-0000-0000B4000000}"/>
    <cellStyle name="Currency 4 2" xfId="74" xr:uid="{00000000-0005-0000-0000-0000B5000000}"/>
    <cellStyle name="Currency 5 2" xfId="75" xr:uid="{00000000-0005-0000-0000-0000B6000000}"/>
    <cellStyle name="Currency 8" xfId="76" xr:uid="{00000000-0005-0000-0000-0000B7000000}"/>
    <cellStyle name="Currency 9" xfId="77" xr:uid="{00000000-0005-0000-0000-0000B8000000}"/>
    <cellStyle name="Dobro" xfId="78" xr:uid="{00000000-0005-0000-0000-0000B9000000}"/>
    <cellStyle name="Dobro 2" xfId="390" xr:uid="{00000000-0005-0000-0000-0000BA000000}"/>
    <cellStyle name="Emphasis 1" xfId="240" xr:uid="{00000000-0005-0000-0000-0000BB000000}"/>
    <cellStyle name="Emphasis 2" xfId="239" xr:uid="{00000000-0005-0000-0000-0000BC000000}"/>
    <cellStyle name="Emphasis 3" xfId="313" xr:uid="{00000000-0005-0000-0000-0000BD000000}"/>
    <cellStyle name="Entrée" xfId="382" xr:uid="{00000000-0005-0000-0000-0000BE000000}"/>
    <cellStyle name="Euro" xfId="388" xr:uid="{00000000-0005-0000-0000-0000BF000000}"/>
    <cellStyle name="Euro 2" xfId="310" xr:uid="{00000000-0005-0000-0000-0000C0000000}"/>
    <cellStyle name="Excel Built-in 20% - Accent6" xfId="381" xr:uid="{00000000-0005-0000-0000-0000C1000000}"/>
    <cellStyle name="Excel_BuiltIn_Comma 1" xfId="238" xr:uid="{00000000-0005-0000-0000-0000C2000000}"/>
    <cellStyle name="Explanatory Text" xfId="237" xr:uid="{00000000-0005-0000-0000-0000C3000000}"/>
    <cellStyle name="Explanatory Text 2" xfId="79" xr:uid="{00000000-0005-0000-0000-0000C4000000}"/>
    <cellStyle name="Good" xfId="236" xr:uid="{00000000-0005-0000-0000-0000C5000000}"/>
    <cellStyle name="Good 2" xfId="80" xr:uid="{00000000-0005-0000-0000-0000C6000000}"/>
    <cellStyle name="Heading 1" xfId="235" xr:uid="{00000000-0005-0000-0000-0000C7000000}"/>
    <cellStyle name="Heading 1 2" xfId="81" xr:uid="{00000000-0005-0000-0000-0000C8000000}"/>
    <cellStyle name="Heading 2" xfId="234" xr:uid="{00000000-0005-0000-0000-0000C9000000}"/>
    <cellStyle name="Heading 2 2" xfId="82" xr:uid="{00000000-0005-0000-0000-0000CA000000}"/>
    <cellStyle name="Heading 3" xfId="307" xr:uid="{00000000-0005-0000-0000-0000CB000000}"/>
    <cellStyle name="Heading 3 2" xfId="83" xr:uid="{00000000-0005-0000-0000-0000CC000000}"/>
    <cellStyle name="Heading 4" xfId="233" xr:uid="{00000000-0005-0000-0000-0000CD000000}"/>
    <cellStyle name="Heading 4 2" xfId="84" xr:uid="{00000000-0005-0000-0000-0000CE000000}"/>
    <cellStyle name="Heading1 1" xfId="85" xr:uid="{00000000-0005-0000-0000-0000CF000000}"/>
    <cellStyle name="Hyperlink 2" xfId="86" xr:uid="{00000000-0005-0000-0000-0000D0000000}"/>
    <cellStyle name="Hyperlink 2 2" xfId="87" xr:uid="{00000000-0005-0000-0000-0000D1000000}"/>
    <cellStyle name="Hyperlink 2 3" xfId="88" xr:uid="{00000000-0005-0000-0000-0000D2000000}"/>
    <cellStyle name="Hyperlink 2 4" xfId="387" xr:uid="{00000000-0005-0000-0000-0000D3000000}"/>
    <cellStyle name="Hyperlink 3" xfId="89" xr:uid="{00000000-0005-0000-0000-0000D4000000}"/>
    <cellStyle name="Input" xfId="232" xr:uid="{00000000-0005-0000-0000-0000D5000000}"/>
    <cellStyle name="Input 2" xfId="90" xr:uid="{00000000-0005-0000-0000-0000D6000000}"/>
    <cellStyle name="Insatisfaisant" xfId="380" xr:uid="{00000000-0005-0000-0000-0000D7000000}"/>
    <cellStyle name="Izlaz" xfId="91" xr:uid="{00000000-0005-0000-0000-0000D8000000}"/>
    <cellStyle name="Izlaz 2" xfId="386" xr:uid="{00000000-0005-0000-0000-0000D9000000}"/>
    <cellStyle name="kolicina" xfId="178" xr:uid="{00000000-0005-0000-0000-0000DA000000}"/>
    <cellStyle name="kolona A" xfId="92" xr:uid="{00000000-0005-0000-0000-0000DB000000}"/>
    <cellStyle name="kolona B" xfId="93" xr:uid="{00000000-0005-0000-0000-0000DC000000}"/>
    <cellStyle name="kolona C" xfId="94" xr:uid="{00000000-0005-0000-0000-0000DD000000}"/>
    <cellStyle name="kolona D" xfId="379" xr:uid="{00000000-0005-0000-0000-0000DE000000}"/>
    <cellStyle name="kolona E" xfId="95" xr:uid="{00000000-0005-0000-0000-0000DF000000}"/>
    <cellStyle name="kolona F" xfId="96" xr:uid="{00000000-0005-0000-0000-0000E0000000}"/>
    <cellStyle name="kolona G" xfId="97" xr:uid="{00000000-0005-0000-0000-0000E1000000}"/>
    <cellStyle name="kolona H" xfId="98" xr:uid="{00000000-0005-0000-0000-0000E2000000}"/>
    <cellStyle name="komadi" xfId="99" xr:uid="{00000000-0005-0000-0000-0000E3000000}"/>
    <cellStyle name="LEGENDA" xfId="306" xr:uid="{00000000-0005-0000-0000-0000E4000000}"/>
    <cellStyle name="Linked Cell" xfId="314" xr:uid="{00000000-0005-0000-0000-0000E5000000}"/>
    <cellStyle name="Linked Cell 2" xfId="100" xr:uid="{00000000-0005-0000-0000-0000E6000000}"/>
    <cellStyle name="nabrajanje" xfId="101" xr:uid="{00000000-0005-0000-0000-0000E7000000}"/>
    <cellStyle name="napomene" xfId="102" xr:uid="{00000000-0005-0000-0000-0000E8000000}"/>
    <cellStyle name="Naslov" xfId="103" xr:uid="{00000000-0005-0000-0000-0000E9000000}"/>
    <cellStyle name="Naslov 5" xfId="315" xr:uid="{00000000-0005-0000-0000-0000EA000000}"/>
    <cellStyle name="NASLOV 6" xfId="231" xr:uid="{00000000-0005-0000-0000-0000EB000000}"/>
    <cellStyle name="NASLOV 7" xfId="417" xr:uid="{00000000-0005-0000-0000-0000EC000000}"/>
    <cellStyle name="Neutral" xfId="230" xr:uid="{00000000-0005-0000-0000-0000ED000000}"/>
    <cellStyle name="Neutral 2" xfId="104" xr:uid="{00000000-0005-0000-0000-0000EE000000}"/>
    <cellStyle name="Neutre" xfId="316" xr:uid="{00000000-0005-0000-0000-0000EF000000}"/>
    <cellStyle name="Normal 10" xfId="105" xr:uid="{00000000-0005-0000-0000-0000F0000000}"/>
    <cellStyle name="Normal 10 2" xfId="214" xr:uid="{00000000-0005-0000-0000-0000F1000000}"/>
    <cellStyle name="Normal 10 2 2" xfId="218" xr:uid="{00000000-0005-0000-0000-0000F2000000}"/>
    <cellStyle name="Normal 10 3" xfId="203" xr:uid="{00000000-0005-0000-0000-0000F3000000}"/>
    <cellStyle name="Normal 11" xfId="106" xr:uid="{00000000-0005-0000-0000-0000F4000000}"/>
    <cellStyle name="Normal 11 2" xfId="205" xr:uid="{00000000-0005-0000-0000-0000F5000000}"/>
    <cellStyle name="Normal 11 3" xfId="170" xr:uid="{00000000-0005-0000-0000-0000F6000000}"/>
    <cellStyle name="Normal 12" xfId="107" xr:uid="{00000000-0005-0000-0000-0000F7000000}"/>
    <cellStyle name="Normal 12 2" xfId="167" xr:uid="{00000000-0005-0000-0000-0000F8000000}"/>
    <cellStyle name="Normal 13" xfId="202" xr:uid="{00000000-0005-0000-0000-0000F9000000}"/>
    <cellStyle name="Normal 14" xfId="108" xr:uid="{00000000-0005-0000-0000-0000FA000000}"/>
    <cellStyle name="Normal 14 2" xfId="201" xr:uid="{00000000-0005-0000-0000-0000FB000000}"/>
    <cellStyle name="Normal 14 3" xfId="416" xr:uid="{00000000-0005-0000-0000-0000FC000000}"/>
    <cellStyle name="Normal 17" xfId="317" xr:uid="{00000000-0005-0000-0000-0000FD000000}"/>
    <cellStyle name="Normal 19 10 2" xfId="378" xr:uid="{00000000-0005-0000-0000-0000FE000000}"/>
    <cellStyle name="Normal 2" xfId="109" xr:uid="{00000000-0005-0000-0000-0000FF000000}"/>
    <cellStyle name="Normal 2 10" xfId="181" xr:uid="{00000000-0005-0000-0000-000000010000}"/>
    <cellStyle name="Normal 2 10 2" xfId="377" xr:uid="{00000000-0005-0000-0000-000001010000}"/>
    <cellStyle name="Normal 2 11" xfId="376" xr:uid="{00000000-0005-0000-0000-000002010000}"/>
    <cellStyle name="Normal 2 11 2" xfId="375" xr:uid="{00000000-0005-0000-0000-000003010000}"/>
    <cellStyle name="Normal 2 12" xfId="374" xr:uid="{00000000-0005-0000-0000-000004010000}"/>
    <cellStyle name="Normal 2 13" xfId="373" xr:uid="{00000000-0005-0000-0000-000005010000}"/>
    <cellStyle name="Normal 2 2" xfId="110" xr:uid="{00000000-0005-0000-0000-000006010000}"/>
    <cellStyle name="Normal 2 2 2" xfId="111" xr:uid="{00000000-0005-0000-0000-000007010000}"/>
    <cellStyle name="Normal 2 2 2 2" xfId="206" xr:uid="{00000000-0005-0000-0000-000008010000}"/>
    <cellStyle name="Normal 2 2 3" xfId="112" xr:uid="{00000000-0005-0000-0000-000009010000}"/>
    <cellStyle name="Normal 2 2 3 2" xfId="371" xr:uid="{00000000-0005-0000-0000-00000A010000}"/>
    <cellStyle name="Normal 2 2 4" xfId="372" xr:uid="{00000000-0005-0000-0000-00000B010000}"/>
    <cellStyle name="Normal 2 20" xfId="113" xr:uid="{00000000-0005-0000-0000-00000C010000}"/>
    <cellStyle name="Normal 2 3" xfId="114" xr:uid="{00000000-0005-0000-0000-00000D010000}"/>
    <cellStyle name="Normal 2 3 2" xfId="115" xr:uid="{00000000-0005-0000-0000-00000E010000}"/>
    <cellStyle name="Normal 2 3 2 2" xfId="369" xr:uid="{00000000-0005-0000-0000-00000F010000}"/>
    <cellStyle name="Normal 2 3 3" xfId="173" xr:uid="{00000000-0005-0000-0000-000010010000}"/>
    <cellStyle name="Normal 2 3 3 2" xfId="370" xr:uid="{00000000-0005-0000-0000-000011010000}"/>
    <cellStyle name="Normal 2 4" xfId="116" xr:uid="{00000000-0005-0000-0000-000012010000}"/>
    <cellStyle name="Normal 2 4 2" xfId="368" xr:uid="{00000000-0005-0000-0000-000013010000}"/>
    <cellStyle name="Normal 2 5" xfId="209" xr:uid="{00000000-0005-0000-0000-000014010000}"/>
    <cellStyle name="Normal 2 5 2" xfId="367" xr:uid="{00000000-0005-0000-0000-000015010000}"/>
    <cellStyle name="Normal 2 6" xfId="179" xr:uid="{00000000-0005-0000-0000-000016010000}"/>
    <cellStyle name="Normal 2 6 2" xfId="366" xr:uid="{00000000-0005-0000-0000-000017010000}"/>
    <cellStyle name="Normal 2 7" xfId="365" xr:uid="{00000000-0005-0000-0000-000018010000}"/>
    <cellStyle name="Normal 2 8" xfId="364" xr:uid="{00000000-0005-0000-0000-000019010000}"/>
    <cellStyle name="Normal 2 9" xfId="363" xr:uid="{00000000-0005-0000-0000-00001A010000}"/>
    <cellStyle name="Normal 2_elektroinstalacije" xfId="362" xr:uid="{00000000-0005-0000-0000-00001B010000}"/>
    <cellStyle name="Normal 25" xfId="213" xr:uid="{00000000-0005-0000-0000-00001C010000}"/>
    <cellStyle name="Normal 27" xfId="418" xr:uid="{00000000-0005-0000-0000-00001D010000}"/>
    <cellStyle name="Normal 3" xfId="117" xr:uid="{00000000-0005-0000-0000-00001E010000}"/>
    <cellStyle name="Normal 3 10" xfId="361" xr:uid="{00000000-0005-0000-0000-00001F010000}"/>
    <cellStyle name="Normal 3 13" xfId="360" xr:uid="{00000000-0005-0000-0000-000020010000}"/>
    <cellStyle name="Normal 3 2" xfId="118" xr:uid="{00000000-0005-0000-0000-000021010000}"/>
    <cellStyle name="Normal 3 2 2" xfId="119" xr:uid="{00000000-0005-0000-0000-000022010000}"/>
    <cellStyle name="Normal 3 2 3" xfId="359" xr:uid="{00000000-0005-0000-0000-000023010000}"/>
    <cellStyle name="Normal 3 3" xfId="120" xr:uid="{00000000-0005-0000-0000-000024010000}"/>
    <cellStyle name="Normal 3 3 2" xfId="121" xr:uid="{00000000-0005-0000-0000-000025010000}"/>
    <cellStyle name="Normal 3 3 3" xfId="358" xr:uid="{00000000-0005-0000-0000-000026010000}"/>
    <cellStyle name="Normal 3 4" xfId="122" xr:uid="{00000000-0005-0000-0000-000027010000}"/>
    <cellStyle name="Normal 3 4 2" xfId="123" xr:uid="{00000000-0005-0000-0000-000028010000}"/>
    <cellStyle name="Normal 3 4 3" xfId="357" xr:uid="{00000000-0005-0000-0000-000029010000}"/>
    <cellStyle name="Normal 3 5" xfId="207" xr:uid="{00000000-0005-0000-0000-00002A010000}"/>
    <cellStyle name="Normal 3 5 2" xfId="356" xr:uid="{00000000-0005-0000-0000-00002B010000}"/>
    <cellStyle name="Normal 3 6" xfId="166" xr:uid="{00000000-0005-0000-0000-00002C010000}"/>
    <cellStyle name="Normal 3 6 2" xfId="355" xr:uid="{00000000-0005-0000-0000-00002D010000}"/>
    <cellStyle name="Normal 3 7" xfId="354" xr:uid="{00000000-0005-0000-0000-00002E010000}"/>
    <cellStyle name="Normal 3 8" xfId="353" xr:uid="{00000000-0005-0000-0000-00002F010000}"/>
    <cellStyle name="Normal 3 9" xfId="352" xr:uid="{00000000-0005-0000-0000-000030010000}"/>
    <cellStyle name="Normal 30" xfId="208" xr:uid="{00000000-0005-0000-0000-000031010000}"/>
    <cellStyle name="Normal 31" xfId="200" xr:uid="{00000000-0005-0000-0000-000032010000}"/>
    <cellStyle name="Normal 34" xfId="199" xr:uid="{00000000-0005-0000-0000-000033010000}"/>
    <cellStyle name="Normal 36" xfId="198" xr:uid="{00000000-0005-0000-0000-000034010000}"/>
    <cellStyle name="Normal 38" xfId="197" xr:uid="{00000000-0005-0000-0000-000035010000}"/>
    <cellStyle name="Normal 4" xfId="124" xr:uid="{00000000-0005-0000-0000-000036010000}"/>
    <cellStyle name="Normal 4 2" xfId="125" xr:uid="{00000000-0005-0000-0000-000037010000}"/>
    <cellStyle name="Normal 4 2 2" xfId="195" xr:uid="{00000000-0005-0000-0000-000038010000}"/>
    <cellStyle name="Normal 4 3" xfId="126" xr:uid="{00000000-0005-0000-0000-000039010000}"/>
    <cellStyle name="Normal 4 4" xfId="196" xr:uid="{00000000-0005-0000-0000-00003A010000}"/>
    <cellStyle name="Normal 45" xfId="194" xr:uid="{00000000-0005-0000-0000-00003B010000}"/>
    <cellStyle name="Normal 46" xfId="351" xr:uid="{00000000-0005-0000-0000-00003C010000}"/>
    <cellStyle name="Normal 5" xfId="127" xr:uid="{00000000-0005-0000-0000-00003D010000}"/>
    <cellStyle name="Normal 5 2" xfId="128" xr:uid="{00000000-0005-0000-0000-00003E010000}"/>
    <cellStyle name="Normal 5 2 2" xfId="349" xr:uid="{00000000-0005-0000-0000-00003F010000}"/>
    <cellStyle name="Normal 5 3" xfId="129" xr:uid="{00000000-0005-0000-0000-000040010000}"/>
    <cellStyle name="Normal 5 4" xfId="130" xr:uid="{00000000-0005-0000-0000-000041010000}"/>
    <cellStyle name="Normal 5 5" xfId="193" xr:uid="{00000000-0005-0000-0000-000042010000}"/>
    <cellStyle name="Normal 5 6" xfId="171" xr:uid="{00000000-0005-0000-0000-000043010000}"/>
    <cellStyle name="Normal 5 6 2" xfId="350" xr:uid="{00000000-0005-0000-0000-000044010000}"/>
    <cellStyle name="Normal 56" xfId="348" xr:uid="{00000000-0005-0000-0000-000045010000}"/>
    <cellStyle name="Normal 58" xfId="347" xr:uid="{00000000-0005-0000-0000-000046010000}"/>
    <cellStyle name="Normal 58 2" xfId="192" xr:uid="{00000000-0005-0000-0000-000047010000}"/>
    <cellStyle name="Normal 58 2 2" xfId="217" xr:uid="{00000000-0005-0000-0000-000048010000}"/>
    <cellStyle name="Normal 6" xfId="131" xr:uid="{00000000-0005-0000-0000-000049010000}"/>
    <cellStyle name="Normal 6 2" xfId="132" xr:uid="{00000000-0005-0000-0000-00004A010000}"/>
    <cellStyle name="Normal 6 2 2" xfId="190" xr:uid="{00000000-0005-0000-0000-00004B010000}"/>
    <cellStyle name="Normal 6 2 3" xfId="346" xr:uid="{00000000-0005-0000-0000-00004C010000}"/>
    <cellStyle name="Normal 6 3" xfId="133" xr:uid="{00000000-0005-0000-0000-00004D010000}"/>
    <cellStyle name="Normal 6 4" xfId="134" xr:uid="{00000000-0005-0000-0000-00004E010000}"/>
    <cellStyle name="Normal 6 5" xfId="191" xr:uid="{00000000-0005-0000-0000-00004F010000}"/>
    <cellStyle name="Normal 7" xfId="135" xr:uid="{00000000-0005-0000-0000-000050010000}"/>
    <cellStyle name="Normal 7 2" xfId="189" xr:uid="{00000000-0005-0000-0000-000051010000}"/>
    <cellStyle name="Normal 7 2 2" xfId="136" xr:uid="{00000000-0005-0000-0000-000052010000}"/>
    <cellStyle name="Normal 8" xfId="137" xr:uid="{00000000-0005-0000-0000-000053010000}"/>
    <cellStyle name="Normal 8 2" xfId="188" xr:uid="{00000000-0005-0000-0000-000054010000}"/>
    <cellStyle name="Normal 8 2 2" xfId="344" xr:uid="{00000000-0005-0000-0000-000055010000}"/>
    <cellStyle name="Normal 8 3" xfId="345" xr:uid="{00000000-0005-0000-0000-000056010000}"/>
    <cellStyle name="Normal 8 5" xfId="419" xr:uid="{00000000-0005-0000-0000-000057010000}"/>
    <cellStyle name="Normal 9" xfId="138" xr:uid="{00000000-0005-0000-0000-000058010000}"/>
    <cellStyle name="Normal 9 16" xfId="343" xr:uid="{00000000-0005-0000-0000-000059010000}"/>
    <cellStyle name="Normal 9 2" xfId="187" xr:uid="{00000000-0005-0000-0000-00005A010000}"/>
    <cellStyle name="Normal 9 2 2" xfId="342" xr:uid="{00000000-0005-0000-0000-00005B010000}"/>
    <cellStyle name="Normal_04PLAKIR_trosk_VK_REV_01" xfId="186" xr:uid="{00000000-0005-0000-0000-00005C010000}"/>
    <cellStyle name="Normal_TROŠKOVNIK_vig_caporice" xfId="420" xr:uid="{569CE7EC-90CD-44D8-8D2C-2A804DEE9ED1}"/>
    <cellStyle name="Normal3" xfId="139" xr:uid="{00000000-0005-0000-0000-00005D010000}"/>
    <cellStyle name="Normalno" xfId="0" builtinId="0"/>
    <cellStyle name="Normalno 2" xfId="140" xr:uid="{00000000-0005-0000-0000-00005F010000}"/>
    <cellStyle name="Normalno 2 2" xfId="141" xr:uid="{00000000-0005-0000-0000-000060010000}"/>
    <cellStyle name="Normalno 2 3" xfId="165" xr:uid="{00000000-0005-0000-0000-000061010000}"/>
    <cellStyle name="Normalno 3" xfId="142" xr:uid="{00000000-0005-0000-0000-000062010000}"/>
    <cellStyle name="Normalno 3 2" xfId="160" xr:uid="{00000000-0005-0000-0000-000063010000}"/>
    <cellStyle name="Normalno 4" xfId="143" xr:uid="{00000000-0005-0000-0000-000064010000}"/>
    <cellStyle name="Normalno 4 2" xfId="161" xr:uid="{00000000-0005-0000-0000-000065010000}"/>
    <cellStyle name="Normalno 4 3" xfId="185" xr:uid="{00000000-0005-0000-0000-000066010000}"/>
    <cellStyle name="Normalno 5" xfId="159" xr:uid="{00000000-0005-0000-0000-000067010000}"/>
    <cellStyle name="Normalno 6" xfId="162" xr:uid="{00000000-0005-0000-0000-000068010000}"/>
    <cellStyle name="Normalno 6 2" xfId="415" xr:uid="{00000000-0005-0000-0000-000069010000}"/>
    <cellStyle name="Normalno 7" xfId="144" xr:uid="{00000000-0005-0000-0000-00006A010000}"/>
    <cellStyle name="Normalno 8" xfId="174" xr:uid="{00000000-0005-0000-0000-00006B010000}"/>
    <cellStyle name="Note" xfId="229" xr:uid="{00000000-0005-0000-0000-00006C010000}"/>
    <cellStyle name="Note 2" xfId="145" xr:uid="{00000000-0005-0000-0000-00006D010000}"/>
    <cellStyle name="Obično 2" xfId="210" xr:uid="{00000000-0005-0000-0000-00006E010000}"/>
    <cellStyle name="Obično 2 2" xfId="340" xr:uid="{00000000-0005-0000-0000-00006F010000}"/>
    <cellStyle name="Obično 2 3" xfId="341" xr:uid="{00000000-0005-0000-0000-000070010000}"/>
    <cellStyle name="Obično 2_Detekcija CO" xfId="339" xr:uid="{00000000-0005-0000-0000-000071010000}"/>
    <cellStyle name="Obično 3" xfId="338" xr:uid="{00000000-0005-0000-0000-000072010000}"/>
    <cellStyle name="Obično 4" xfId="337" xr:uid="{00000000-0005-0000-0000-000073010000}"/>
    <cellStyle name="Obično_Cijevni dio1" xfId="228" xr:uid="{00000000-0005-0000-0000-000074010000}"/>
    <cellStyle name="Output" xfId="227" xr:uid="{00000000-0005-0000-0000-000075010000}"/>
    <cellStyle name="Output 2" xfId="146" xr:uid="{00000000-0005-0000-0000-000076010000}"/>
    <cellStyle name="Percent 3" xfId="336" xr:uid="{00000000-0005-0000-0000-000077010000}"/>
    <cellStyle name="PODNASLOV" xfId="226" xr:uid="{00000000-0005-0000-0000-000078010000}"/>
    <cellStyle name="redni brojevi" xfId="147" xr:uid="{00000000-0005-0000-0000-000079010000}"/>
    <cellStyle name="SADRŽAJ" xfId="225" xr:uid="{00000000-0005-0000-0000-00007A010000}"/>
    <cellStyle name="Satisfaisant" xfId="335" xr:uid="{00000000-0005-0000-0000-00007B010000}"/>
    <cellStyle name="Sheet Title" xfId="224" xr:uid="{00000000-0005-0000-0000-00007C010000}"/>
    <cellStyle name="Sortie" xfId="334" xr:uid="{00000000-0005-0000-0000-00007D010000}"/>
    <cellStyle name="Standard" xfId="333" xr:uid="{00000000-0005-0000-0000-00007E010000}"/>
    <cellStyle name="Standard 2" xfId="182" xr:uid="{00000000-0005-0000-0000-00007F010000}"/>
    <cellStyle name="Standard_Tabelle1" xfId="148" xr:uid="{00000000-0005-0000-0000-000080010000}"/>
    <cellStyle name="Stil 1" xfId="149" xr:uid="{00000000-0005-0000-0000-000081010000}"/>
    <cellStyle name="Stil 1 2" xfId="163" xr:uid="{00000000-0005-0000-0000-000082010000}"/>
    <cellStyle name="Style 1" xfId="150" xr:uid="{00000000-0005-0000-0000-000083010000}"/>
    <cellStyle name="Style 1 2" xfId="180" xr:uid="{00000000-0005-0000-0000-000084010000}"/>
    <cellStyle name="Style 1 2 2" xfId="219" xr:uid="{00000000-0005-0000-0000-000085010000}"/>
    <cellStyle name="Style 1 3" xfId="331" xr:uid="{00000000-0005-0000-0000-000086010000}"/>
    <cellStyle name="Style 1 36" xfId="330" xr:uid="{00000000-0005-0000-0000-000087010000}"/>
    <cellStyle name="Style 1 4" xfId="223" xr:uid="{00000000-0005-0000-0000-000088010000}"/>
    <cellStyle name="TableStyleLight1" xfId="151" xr:uid="{00000000-0005-0000-0000-000089010000}"/>
    <cellStyle name="Tekst objašnjenja 2" xfId="184" xr:uid="{00000000-0005-0000-0000-00008A010000}"/>
    <cellStyle name="Tekst upozorenja" xfId="152" xr:uid="{00000000-0005-0000-0000-00008B010000}"/>
    <cellStyle name="Texte explicatif" xfId="329" xr:uid="{00000000-0005-0000-0000-00008C010000}"/>
    <cellStyle name="Title" xfId="222" xr:uid="{00000000-0005-0000-0000-00008D010000}"/>
    <cellStyle name="Title 2" xfId="153" xr:uid="{00000000-0005-0000-0000-00008E010000}"/>
    <cellStyle name="Titre" xfId="328" xr:uid="{00000000-0005-0000-0000-00008F010000}"/>
    <cellStyle name="Titre 1" xfId="327" xr:uid="{00000000-0005-0000-0000-000090010000}"/>
    <cellStyle name="Titre 2" xfId="326" xr:uid="{00000000-0005-0000-0000-000091010000}"/>
    <cellStyle name="Titre 3" xfId="325" xr:uid="{00000000-0005-0000-0000-000092010000}"/>
    <cellStyle name="Titre 4" xfId="324" xr:uid="{00000000-0005-0000-0000-000093010000}"/>
    <cellStyle name="Total" xfId="221" xr:uid="{00000000-0005-0000-0000-000094010000}"/>
    <cellStyle name="Total 2" xfId="154" xr:uid="{00000000-0005-0000-0000-000095010000}"/>
    <cellStyle name="ukupno" xfId="155" xr:uid="{00000000-0005-0000-0000-000096010000}"/>
    <cellStyle name="Ukupno 2" xfId="282" xr:uid="{00000000-0005-0000-0000-000097010000}"/>
    <cellStyle name="ukupno iznos" xfId="183" xr:uid="{00000000-0005-0000-0000-000098010000}"/>
    <cellStyle name="Valuta" xfId="158" builtinId="4"/>
    <cellStyle name="Valuta 2" xfId="156" xr:uid="{00000000-0005-0000-0000-00009A010000}"/>
    <cellStyle name="Valuta 3" xfId="211" xr:uid="{00000000-0005-0000-0000-00009B010000}"/>
    <cellStyle name="Valuta 4" xfId="175" xr:uid="{00000000-0005-0000-0000-00009C010000}"/>
    <cellStyle name="Valuta 5" xfId="164" xr:uid="{00000000-0005-0000-0000-00009D010000}"/>
    <cellStyle name="Valuta 6" xfId="216" xr:uid="{00000000-0005-0000-0000-00009E010000}"/>
    <cellStyle name="Vérification" xfId="323" xr:uid="{00000000-0005-0000-0000-00009F010000}"/>
    <cellStyle name="Warning Text" xfId="220" xr:uid="{00000000-0005-0000-0000-0000A0010000}"/>
    <cellStyle name="Warning Text 2" xfId="157" xr:uid="{00000000-0005-0000-0000-0000A1010000}"/>
    <cellStyle name="Zarez 2" xfId="212" xr:uid="{00000000-0005-0000-0000-0000A2010000}"/>
    <cellStyle name="Zarez 2 2" xfId="322" xr:uid="{00000000-0005-0000-0000-0000A3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4385-5FB0-440B-86C4-46EB2241F3E2}">
  <dimension ref="A1:G26"/>
  <sheetViews>
    <sheetView tabSelected="1" view="pageBreakPreview" zoomScale="85" zoomScaleNormal="100" zoomScaleSheetLayoutView="85" workbookViewId="0">
      <selection activeCell="H15" sqref="H15"/>
    </sheetView>
  </sheetViews>
  <sheetFormatPr defaultColWidth="28" defaultRowHeight="12.75"/>
  <cols>
    <col min="1" max="1" width="28" style="13"/>
    <col min="2" max="2" width="52.85546875" style="14" customWidth="1"/>
    <col min="3" max="3" width="5.5703125" style="12" customWidth="1"/>
    <col min="4" max="4" width="7.28515625" style="12" customWidth="1"/>
    <col min="5" max="7" width="9.140625" style="11" customWidth="1"/>
    <col min="8" max="8" width="37.7109375" style="11" customWidth="1"/>
    <col min="9" max="255" width="9.140625" style="11" customWidth="1"/>
    <col min="256" max="16384" width="28" style="11"/>
  </cols>
  <sheetData>
    <row r="1" spans="1:7" ht="18" customHeight="1">
      <c r="A1" s="154"/>
      <c r="B1" s="155"/>
      <c r="C1"/>
      <c r="D1"/>
      <c r="E1"/>
      <c r="F1"/>
      <c r="G1"/>
    </row>
    <row r="2" spans="1:7" ht="18" customHeight="1">
      <c r="A2" s="154"/>
      <c r="B2" s="155"/>
      <c r="C2"/>
      <c r="D2"/>
      <c r="E2"/>
      <c r="F2"/>
      <c r="G2"/>
    </row>
    <row r="3" spans="1:7" ht="47.25">
      <c r="A3" s="156" t="s">
        <v>241</v>
      </c>
      <c r="B3" s="157" t="s">
        <v>242</v>
      </c>
      <c r="C3"/>
      <c r="D3"/>
      <c r="E3"/>
      <c r="F3"/>
      <c r="G3"/>
    </row>
    <row r="4" spans="1:7" ht="18" customHeight="1">
      <c r="A4" s="156"/>
      <c r="B4" s="157"/>
      <c r="C4"/>
      <c r="D4"/>
      <c r="E4"/>
      <c r="F4"/>
      <c r="G4"/>
    </row>
    <row r="5" spans="1:7" ht="18" customHeight="1">
      <c r="A5" s="156"/>
      <c r="B5" s="158"/>
      <c r="C5"/>
      <c r="D5"/>
      <c r="E5"/>
      <c r="F5"/>
      <c r="G5"/>
    </row>
    <row r="6" spans="1:7" ht="18" customHeight="1">
      <c r="A6" s="156" t="s">
        <v>243</v>
      </c>
      <c r="B6" s="157" t="s">
        <v>244</v>
      </c>
      <c r="C6"/>
      <c r="D6"/>
      <c r="E6"/>
      <c r="F6"/>
      <c r="G6"/>
    </row>
    <row r="7" spans="1:7" ht="18" customHeight="1">
      <c r="A7" s="156"/>
      <c r="B7" s="158"/>
      <c r="C7"/>
      <c r="D7"/>
      <c r="E7"/>
      <c r="F7"/>
      <c r="G7"/>
    </row>
    <row r="8" spans="1:7" ht="18" customHeight="1">
      <c r="A8" s="156"/>
      <c r="B8" s="158"/>
      <c r="C8"/>
      <c r="D8"/>
      <c r="E8"/>
      <c r="F8"/>
      <c r="G8"/>
    </row>
    <row r="9" spans="1:7" ht="31.5">
      <c r="A9" s="156" t="s">
        <v>245</v>
      </c>
      <c r="B9" s="157" t="s">
        <v>246</v>
      </c>
      <c r="C9"/>
      <c r="D9"/>
      <c r="E9"/>
      <c r="F9"/>
      <c r="G9"/>
    </row>
    <row r="10" spans="1:7" ht="18" customHeight="1">
      <c r="A10" s="156"/>
      <c r="B10" s="158"/>
      <c r="C10"/>
      <c r="D10"/>
      <c r="E10"/>
      <c r="F10"/>
      <c r="G10"/>
    </row>
    <row r="11" spans="1:7" ht="18" customHeight="1">
      <c r="A11" s="156"/>
      <c r="B11" s="158"/>
      <c r="C11"/>
      <c r="D11"/>
      <c r="E11"/>
      <c r="F11"/>
      <c r="G11"/>
    </row>
    <row r="12" spans="1:7" ht="42.75" customHeight="1">
      <c r="A12" s="233" t="s">
        <v>306</v>
      </c>
      <c r="B12" s="233"/>
      <c r="C12"/>
      <c r="D12"/>
      <c r="E12"/>
      <c r="F12"/>
      <c r="G12"/>
    </row>
    <row r="13" spans="1:7" ht="18" customHeight="1">
      <c r="A13" s="156"/>
      <c r="B13" s="158"/>
      <c r="C13"/>
      <c r="D13"/>
      <c r="E13"/>
      <c r="F13"/>
      <c r="G13"/>
    </row>
    <row r="14" spans="1:7" ht="36" customHeight="1">
      <c r="A14" s="156" t="s">
        <v>291</v>
      </c>
      <c r="B14" s="159" t="s">
        <v>292</v>
      </c>
      <c r="C14"/>
      <c r="D14"/>
      <c r="E14"/>
      <c r="F14"/>
      <c r="G14"/>
    </row>
    <row r="15" spans="1:7" ht="18" customHeight="1">
      <c r="A15" s="156"/>
      <c r="B15" s="158"/>
      <c r="C15"/>
      <c r="D15"/>
      <c r="E15"/>
      <c r="F15"/>
      <c r="G15"/>
    </row>
    <row r="16" spans="1:7" ht="18" customHeight="1">
      <c r="A16" s="156"/>
      <c r="B16" s="158"/>
      <c r="C16"/>
      <c r="D16"/>
      <c r="E16"/>
      <c r="F16"/>
      <c r="G16"/>
    </row>
    <row r="17" spans="1:7" ht="18" customHeight="1">
      <c r="A17" s="156" t="s">
        <v>289</v>
      </c>
      <c r="B17" s="157" t="s">
        <v>290</v>
      </c>
      <c r="C17"/>
      <c r="D17"/>
      <c r="E17"/>
      <c r="F17"/>
      <c r="G17"/>
    </row>
    <row r="18" spans="1:7" ht="18" customHeight="1">
      <c r="A18" s="156"/>
      <c r="B18" s="158"/>
      <c r="C18"/>
      <c r="D18"/>
      <c r="E18"/>
      <c r="F18"/>
      <c r="G18"/>
    </row>
    <row r="19" spans="1:7" ht="47.25">
      <c r="A19" s="156" t="s">
        <v>247</v>
      </c>
      <c r="B19" s="157" t="s">
        <v>248</v>
      </c>
      <c r="C19"/>
      <c r="D19"/>
      <c r="E19"/>
      <c r="F19"/>
      <c r="G19"/>
    </row>
    <row r="20" spans="1:7" ht="18" customHeight="1">
      <c r="A20" s="156"/>
      <c r="B20" s="158"/>
      <c r="C20"/>
      <c r="D20"/>
      <c r="E20"/>
      <c r="F20"/>
      <c r="G20"/>
    </row>
    <row r="21" spans="1:7" ht="18" customHeight="1">
      <c r="A21" s="156" t="s">
        <v>249</v>
      </c>
      <c r="B21" s="157" t="s">
        <v>250</v>
      </c>
      <c r="C21"/>
      <c r="D21"/>
      <c r="E21"/>
      <c r="F21"/>
      <c r="G21"/>
    </row>
    <row r="22" spans="1:7" ht="90" customHeight="1">
      <c r="A22" s="156"/>
      <c r="B22" s="158"/>
      <c r="C22"/>
      <c r="D22"/>
      <c r="E22"/>
      <c r="F22"/>
      <c r="G22"/>
    </row>
    <row r="23" spans="1:7" ht="18" customHeight="1">
      <c r="A23" s="156" t="s">
        <v>251</v>
      </c>
      <c r="B23" s="157" t="s">
        <v>250</v>
      </c>
      <c r="C23"/>
      <c r="D23"/>
      <c r="E23"/>
      <c r="F23"/>
      <c r="G23"/>
    </row>
    <row r="24" spans="1:7" ht="90" customHeight="1">
      <c r="A24" s="156"/>
      <c r="B24" s="158"/>
      <c r="C24"/>
      <c r="D24"/>
      <c r="E24"/>
      <c r="F24"/>
      <c r="G24"/>
    </row>
    <row r="25" spans="1:7" ht="18" customHeight="1">
      <c r="A25" s="156" t="s">
        <v>252</v>
      </c>
      <c r="B25" s="157" t="s">
        <v>295</v>
      </c>
      <c r="C25"/>
      <c r="D25"/>
      <c r="E25"/>
      <c r="F25"/>
      <c r="G25"/>
    </row>
    <row r="26" spans="1:7">
      <c r="A26" s="53"/>
      <c r="B26" s="54"/>
      <c r="C26"/>
      <c r="D26"/>
      <c r="E26"/>
      <c r="F26"/>
      <c r="G26"/>
    </row>
  </sheetData>
  <sheetProtection selectLockedCells="1" selectUnlockedCells="1"/>
  <mergeCells count="1">
    <mergeCell ref="A12:B12"/>
  </mergeCells>
  <pageMargins left="0.98425196850393704" right="0.98425196850393704" top="0.98425196850393704" bottom="0.98425196850393704" header="0.51181102362204722" footer="0.5118110236220472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2"/>
  <sheetViews>
    <sheetView view="pageBreakPreview" zoomScale="70" zoomScaleNormal="160" zoomScaleSheetLayoutView="70" workbookViewId="0">
      <selection activeCell="Q101" sqref="Q101"/>
    </sheetView>
  </sheetViews>
  <sheetFormatPr defaultRowHeight="12.75"/>
  <cols>
    <col min="1" max="8" width="9" style="56"/>
  </cols>
  <sheetData>
    <row r="1" spans="1:9" ht="36" customHeight="1">
      <c r="A1" s="238" t="s">
        <v>307</v>
      </c>
      <c r="B1" s="238"/>
      <c r="C1" s="238"/>
      <c r="D1" s="238"/>
      <c r="E1" s="238"/>
      <c r="F1" s="238"/>
      <c r="G1" s="238"/>
      <c r="H1" s="238"/>
      <c r="I1" s="138"/>
    </row>
    <row r="2" spans="1:9" ht="13.5">
      <c r="A2" s="131"/>
      <c r="B2" s="131"/>
      <c r="C2" s="129"/>
      <c r="D2" s="129"/>
      <c r="E2" s="129"/>
      <c r="F2" s="129"/>
      <c r="G2" s="129"/>
      <c r="H2" s="129"/>
      <c r="I2" s="138"/>
    </row>
    <row r="3" spans="1:9" ht="13.5">
      <c r="A3" s="131"/>
      <c r="B3" s="239" t="s">
        <v>13</v>
      </c>
      <c r="C3" s="239"/>
      <c r="D3" s="239"/>
      <c r="E3" s="239"/>
      <c r="F3" s="239"/>
      <c r="G3" s="239"/>
      <c r="H3" s="239"/>
      <c r="I3" s="138"/>
    </row>
    <row r="4" spans="1:9" ht="13.5">
      <c r="A4" s="131"/>
      <c r="B4" s="239"/>
      <c r="C4" s="239"/>
      <c r="D4" s="239"/>
      <c r="E4" s="239"/>
      <c r="F4" s="239"/>
      <c r="G4" s="239"/>
      <c r="H4" s="239"/>
      <c r="I4" s="138"/>
    </row>
    <row r="5" spans="1:9" ht="46.5" customHeight="1">
      <c r="A5" s="131"/>
      <c r="B5" s="239"/>
      <c r="C5" s="239"/>
      <c r="D5" s="239"/>
      <c r="E5" s="239"/>
      <c r="F5" s="239"/>
      <c r="G5" s="239"/>
      <c r="H5" s="239"/>
      <c r="I5" s="138"/>
    </row>
    <row r="6" spans="1:9" ht="222" customHeight="1">
      <c r="A6" s="131"/>
      <c r="B6" s="241" t="s">
        <v>14</v>
      </c>
      <c r="C6" s="241"/>
      <c r="D6" s="241"/>
      <c r="E6" s="241"/>
      <c r="F6" s="241"/>
      <c r="G6" s="241"/>
      <c r="H6" s="241"/>
      <c r="I6" s="138"/>
    </row>
    <row r="7" spans="1:9" ht="12.75" customHeight="1">
      <c r="A7" s="131"/>
      <c r="B7" s="239" t="s">
        <v>309</v>
      </c>
      <c r="C7" s="239"/>
      <c r="D7" s="239"/>
      <c r="E7" s="239"/>
      <c r="F7" s="239"/>
      <c r="G7" s="239"/>
      <c r="H7" s="239"/>
      <c r="I7" s="138"/>
    </row>
    <row r="8" spans="1:9" ht="13.5" customHeight="1">
      <c r="A8" s="131"/>
      <c r="B8" s="239"/>
      <c r="C8" s="239"/>
      <c r="D8" s="239"/>
      <c r="E8" s="239"/>
      <c r="F8" s="239"/>
      <c r="G8" s="239"/>
      <c r="H8" s="239"/>
      <c r="I8" s="138"/>
    </row>
    <row r="9" spans="1:9" ht="13.5" customHeight="1">
      <c r="A9" s="131"/>
      <c r="B9" s="239"/>
      <c r="C9" s="239"/>
      <c r="D9" s="239"/>
      <c r="E9" s="239"/>
      <c r="F9" s="239"/>
      <c r="G9" s="239"/>
      <c r="H9" s="239"/>
      <c r="I9" s="138"/>
    </row>
    <row r="10" spans="1:9" ht="13.5" customHeight="1">
      <c r="A10" s="131"/>
      <c r="B10" s="239"/>
      <c r="C10" s="239"/>
      <c r="D10" s="239"/>
      <c r="E10" s="239"/>
      <c r="F10" s="239"/>
      <c r="G10" s="239"/>
      <c r="H10" s="239"/>
      <c r="I10" s="138"/>
    </row>
    <row r="11" spans="1:9" ht="13.5" customHeight="1">
      <c r="A11" s="131"/>
      <c r="B11" s="239"/>
      <c r="C11" s="239"/>
      <c r="D11" s="239"/>
      <c r="E11" s="239"/>
      <c r="F11" s="239"/>
      <c r="G11" s="239"/>
      <c r="H11" s="239"/>
      <c r="I11" s="138"/>
    </row>
    <row r="12" spans="1:9" ht="13.5" customHeight="1">
      <c r="A12" s="131"/>
      <c r="B12" s="239"/>
      <c r="C12" s="239"/>
      <c r="D12" s="239"/>
      <c r="E12" s="239"/>
      <c r="F12" s="239"/>
      <c r="G12" s="239"/>
      <c r="H12" s="239"/>
      <c r="I12" s="138"/>
    </row>
    <row r="13" spans="1:9" ht="141.75" customHeight="1">
      <c r="A13" s="131"/>
      <c r="B13" s="239"/>
      <c r="C13" s="239"/>
      <c r="D13" s="239"/>
      <c r="E13" s="239"/>
      <c r="F13" s="239"/>
      <c r="G13" s="239"/>
      <c r="H13" s="239"/>
      <c r="I13" s="138"/>
    </row>
    <row r="14" spans="1:9" ht="12.75" customHeight="1">
      <c r="A14" s="131"/>
      <c r="B14" s="239" t="s">
        <v>15</v>
      </c>
      <c r="C14" s="239"/>
      <c r="D14" s="239"/>
      <c r="E14" s="239"/>
      <c r="F14" s="239"/>
      <c r="G14" s="239"/>
      <c r="H14" s="239"/>
      <c r="I14" s="138"/>
    </row>
    <row r="15" spans="1:9" ht="43.5" customHeight="1">
      <c r="A15" s="131"/>
      <c r="B15" s="239"/>
      <c r="C15" s="239"/>
      <c r="D15" s="239"/>
      <c r="E15" s="239"/>
      <c r="F15" s="239"/>
      <c r="G15" s="239"/>
      <c r="H15" s="239"/>
      <c r="I15" s="138"/>
    </row>
    <row r="16" spans="1:9" ht="24.75" customHeight="1">
      <c r="A16" s="131"/>
      <c r="B16" s="239" t="s">
        <v>16</v>
      </c>
      <c r="C16" s="239"/>
      <c r="D16" s="239"/>
      <c r="E16" s="239"/>
      <c r="F16" s="239"/>
      <c r="G16" s="239"/>
      <c r="H16" s="239"/>
      <c r="I16" s="138"/>
    </row>
    <row r="17" spans="1:9" ht="12.75" customHeight="1">
      <c r="A17" s="131"/>
      <c r="B17" s="239" t="s">
        <v>17</v>
      </c>
      <c r="C17" s="239"/>
      <c r="D17" s="239"/>
      <c r="E17" s="239"/>
      <c r="F17" s="239"/>
      <c r="G17" s="239"/>
      <c r="H17" s="239"/>
      <c r="I17" s="138"/>
    </row>
    <row r="18" spans="1:9" ht="39" customHeight="1">
      <c r="A18" s="131"/>
      <c r="B18" s="239"/>
      <c r="C18" s="239"/>
      <c r="D18" s="239"/>
      <c r="E18" s="239"/>
      <c r="F18" s="239"/>
      <c r="G18" s="239"/>
      <c r="H18" s="239"/>
      <c r="I18" s="138"/>
    </row>
    <row r="19" spans="1:9" ht="32.25" customHeight="1">
      <c r="A19" s="131"/>
      <c r="B19" s="247" t="s">
        <v>18</v>
      </c>
      <c r="C19" s="247"/>
      <c r="D19" s="247"/>
      <c r="E19" s="247"/>
      <c r="F19" s="247"/>
      <c r="G19" s="247"/>
      <c r="H19" s="247"/>
      <c r="I19" s="138"/>
    </row>
    <row r="20" spans="1:9" ht="12.75" customHeight="1">
      <c r="A20" s="131"/>
      <c r="B20" s="239" t="s">
        <v>19</v>
      </c>
      <c r="C20" s="239"/>
      <c r="D20" s="239"/>
      <c r="E20" s="239"/>
      <c r="F20" s="239"/>
      <c r="G20" s="239"/>
      <c r="H20" s="239"/>
      <c r="I20" s="138"/>
    </row>
    <row r="21" spans="1:9" ht="28.5" customHeight="1">
      <c r="A21" s="131"/>
      <c r="B21" s="239"/>
      <c r="C21" s="239"/>
      <c r="D21" s="239"/>
      <c r="E21" s="239"/>
      <c r="F21" s="239"/>
      <c r="G21" s="239"/>
      <c r="H21" s="239"/>
      <c r="I21" s="138"/>
    </row>
    <row r="22" spans="1:9" ht="16.5">
      <c r="A22" s="131"/>
      <c r="B22" s="239"/>
      <c r="C22" s="239"/>
      <c r="D22" s="239"/>
      <c r="E22" s="239"/>
      <c r="F22" s="239"/>
      <c r="G22" s="239"/>
      <c r="H22" s="239"/>
      <c r="I22" s="138"/>
    </row>
    <row r="23" spans="1:9" ht="16.5">
      <c r="A23" s="130"/>
      <c r="B23" s="236" t="s">
        <v>20</v>
      </c>
      <c r="C23" s="236"/>
      <c r="D23" s="136"/>
      <c r="E23" s="136"/>
      <c r="F23" s="136"/>
      <c r="G23" s="136"/>
      <c r="H23" s="135"/>
      <c r="I23" s="138"/>
    </row>
    <row r="24" spans="1:9" ht="12.75" customHeight="1">
      <c r="A24" s="131"/>
      <c r="B24" s="239" t="s">
        <v>293</v>
      </c>
      <c r="C24" s="239"/>
      <c r="D24" s="239"/>
      <c r="E24" s="239"/>
      <c r="F24" s="239"/>
      <c r="G24" s="239"/>
      <c r="H24" s="239"/>
      <c r="I24" s="138"/>
    </row>
    <row r="25" spans="1:9" ht="13.5" customHeight="1">
      <c r="A25" s="131"/>
      <c r="B25" s="239"/>
      <c r="C25" s="239"/>
      <c r="D25" s="239"/>
      <c r="E25" s="239"/>
      <c r="F25" s="239"/>
      <c r="G25" s="239"/>
      <c r="H25" s="239"/>
      <c r="I25" s="138"/>
    </row>
    <row r="26" spans="1:9" ht="13.5" customHeight="1">
      <c r="A26" s="131"/>
      <c r="B26" s="239"/>
      <c r="C26" s="239"/>
      <c r="D26" s="239"/>
      <c r="E26" s="239"/>
      <c r="F26" s="239"/>
      <c r="G26" s="239"/>
      <c r="H26" s="239"/>
      <c r="I26" s="138"/>
    </row>
    <row r="27" spans="1:9" ht="13.5" customHeight="1">
      <c r="A27" s="131"/>
      <c r="B27" s="239"/>
      <c r="C27" s="239"/>
      <c r="D27" s="239"/>
      <c r="E27" s="239"/>
      <c r="F27" s="239"/>
      <c r="G27" s="239"/>
      <c r="H27" s="239"/>
      <c r="I27" s="138"/>
    </row>
    <row r="28" spans="1:9" ht="13.5" customHeight="1">
      <c r="A28" s="131"/>
      <c r="B28" s="239"/>
      <c r="C28" s="239"/>
      <c r="D28" s="239"/>
      <c r="E28" s="239"/>
      <c r="F28" s="239"/>
      <c r="G28" s="239"/>
      <c r="H28" s="239"/>
      <c r="I28" s="138"/>
    </row>
    <row r="29" spans="1:9" ht="105.75" customHeight="1">
      <c r="A29" s="131"/>
      <c r="B29" s="239"/>
      <c r="C29" s="239"/>
      <c r="D29" s="239"/>
      <c r="E29" s="239"/>
      <c r="F29" s="239"/>
      <c r="G29" s="239"/>
      <c r="H29" s="239"/>
      <c r="I29" s="138"/>
    </row>
    <row r="30" spans="1:9" ht="16.5">
      <c r="A30" s="130"/>
      <c r="B30" s="136" t="s">
        <v>21</v>
      </c>
      <c r="C30" s="136"/>
      <c r="D30" s="136"/>
      <c r="E30" s="136"/>
      <c r="F30" s="136"/>
      <c r="G30" s="136"/>
      <c r="H30" s="135"/>
      <c r="I30" s="138"/>
    </row>
    <row r="31" spans="1:9" ht="12.75" customHeight="1">
      <c r="A31" s="131"/>
      <c r="B31" s="239" t="s">
        <v>22</v>
      </c>
      <c r="C31" s="239"/>
      <c r="D31" s="239"/>
      <c r="E31" s="239"/>
      <c r="F31" s="239"/>
      <c r="G31" s="239"/>
      <c r="H31" s="239"/>
      <c r="I31" s="138"/>
    </row>
    <row r="32" spans="1:9" ht="13.5">
      <c r="A32" s="131"/>
      <c r="B32" s="239"/>
      <c r="C32" s="239"/>
      <c r="D32" s="239"/>
      <c r="E32" s="239"/>
      <c r="F32" s="239"/>
      <c r="G32" s="239"/>
      <c r="H32" s="239"/>
      <c r="I32" s="138"/>
    </row>
    <row r="33" spans="1:9" ht="13.5">
      <c r="A33" s="131"/>
      <c r="B33" s="239"/>
      <c r="C33" s="239"/>
      <c r="D33" s="239"/>
      <c r="E33" s="239"/>
      <c r="F33" s="239"/>
      <c r="G33" s="239"/>
      <c r="H33" s="239"/>
      <c r="I33" s="138"/>
    </row>
    <row r="34" spans="1:9" ht="65.25" customHeight="1">
      <c r="A34" s="131"/>
      <c r="B34" s="239"/>
      <c r="C34" s="239"/>
      <c r="D34" s="239"/>
      <c r="E34" s="239"/>
      <c r="F34" s="239"/>
      <c r="G34" s="239"/>
      <c r="H34" s="239"/>
      <c r="I34" s="138"/>
    </row>
    <row r="35" spans="1:9" ht="16.5">
      <c r="A35" s="130"/>
      <c r="B35" s="136" t="s">
        <v>23</v>
      </c>
      <c r="C35" s="136"/>
      <c r="D35" s="136"/>
      <c r="E35" s="136"/>
      <c r="F35" s="136"/>
      <c r="G35" s="136"/>
      <c r="H35" s="135"/>
      <c r="I35" s="138"/>
    </row>
    <row r="36" spans="1:9" ht="12.75" customHeight="1">
      <c r="A36" s="131"/>
      <c r="B36" s="239" t="s">
        <v>24</v>
      </c>
      <c r="C36" s="239"/>
      <c r="D36" s="239"/>
      <c r="E36" s="239"/>
      <c r="F36" s="239"/>
      <c r="G36" s="239"/>
      <c r="H36" s="239"/>
      <c r="I36" s="138"/>
    </row>
    <row r="37" spans="1:9" ht="13.5">
      <c r="A37" s="131"/>
      <c r="B37" s="239"/>
      <c r="C37" s="239"/>
      <c r="D37" s="239"/>
      <c r="E37" s="239"/>
      <c r="F37" s="239"/>
      <c r="G37" s="239"/>
      <c r="H37" s="239"/>
      <c r="I37" s="138"/>
    </row>
    <row r="38" spans="1:9" ht="13.5">
      <c r="A38" s="131"/>
      <c r="B38" s="239"/>
      <c r="C38" s="239"/>
      <c r="D38" s="239"/>
      <c r="E38" s="239"/>
      <c r="F38" s="239"/>
      <c r="G38" s="239"/>
      <c r="H38" s="239"/>
      <c r="I38" s="138"/>
    </row>
    <row r="39" spans="1:9" ht="84.75" customHeight="1">
      <c r="A39" s="131"/>
      <c r="B39" s="239"/>
      <c r="C39" s="239"/>
      <c r="D39" s="239"/>
      <c r="E39" s="239"/>
      <c r="F39" s="239"/>
      <c r="G39" s="239"/>
      <c r="H39" s="239"/>
      <c r="I39" s="138"/>
    </row>
    <row r="40" spans="1:9" ht="16.5">
      <c r="A40" s="131"/>
      <c r="B40" s="132"/>
      <c r="C40" s="132"/>
      <c r="D40" s="132"/>
      <c r="E40" s="132"/>
      <c r="F40" s="132"/>
      <c r="G40" s="132"/>
      <c r="H40" s="132"/>
      <c r="I40" s="138"/>
    </row>
    <row r="41" spans="1:9" ht="16.5">
      <c r="A41" s="130"/>
      <c r="B41" s="136" t="s">
        <v>25</v>
      </c>
      <c r="C41" s="136"/>
      <c r="D41" s="136"/>
      <c r="E41" s="136"/>
      <c r="F41" s="136"/>
      <c r="G41" s="136"/>
      <c r="H41" s="135"/>
      <c r="I41" s="138"/>
    </row>
    <row r="42" spans="1:9" ht="12.75" customHeight="1">
      <c r="A42" s="131"/>
      <c r="B42" s="239" t="s">
        <v>26</v>
      </c>
      <c r="C42" s="239"/>
      <c r="D42" s="239"/>
      <c r="E42" s="239"/>
      <c r="F42" s="239"/>
      <c r="G42" s="239"/>
      <c r="H42" s="239"/>
      <c r="I42" s="138"/>
    </row>
    <row r="43" spans="1:9" ht="13.5">
      <c r="A43" s="131"/>
      <c r="B43" s="239"/>
      <c r="C43" s="239"/>
      <c r="D43" s="239"/>
      <c r="E43" s="239"/>
      <c r="F43" s="239"/>
      <c r="G43" s="239"/>
      <c r="H43" s="239"/>
      <c r="I43" s="138"/>
    </row>
    <row r="44" spans="1:9" ht="13.5">
      <c r="A44" s="131"/>
      <c r="B44" s="239"/>
      <c r="C44" s="239"/>
      <c r="D44" s="239"/>
      <c r="E44" s="239"/>
      <c r="F44" s="239"/>
      <c r="G44" s="239"/>
      <c r="H44" s="239"/>
      <c r="I44" s="138"/>
    </row>
    <row r="45" spans="1:9" ht="13.5">
      <c r="A45" s="131"/>
      <c r="B45" s="239"/>
      <c r="C45" s="239"/>
      <c r="D45" s="239"/>
      <c r="E45" s="239"/>
      <c r="F45" s="239"/>
      <c r="G45" s="239"/>
      <c r="H45" s="239"/>
      <c r="I45" s="138"/>
    </row>
    <row r="46" spans="1:9" ht="13.5">
      <c r="A46" s="131"/>
      <c r="B46" s="239"/>
      <c r="C46" s="239"/>
      <c r="D46" s="239"/>
      <c r="E46" s="239"/>
      <c r="F46" s="239"/>
      <c r="G46" s="239"/>
      <c r="H46" s="239"/>
      <c r="I46" s="138"/>
    </row>
    <row r="47" spans="1:9" ht="54.75" customHeight="1">
      <c r="A47" s="131"/>
      <c r="B47" s="239"/>
      <c r="C47" s="239"/>
      <c r="D47" s="239"/>
      <c r="E47" s="239"/>
      <c r="F47" s="239"/>
      <c r="G47" s="239"/>
      <c r="H47" s="239"/>
      <c r="I47" s="138"/>
    </row>
    <row r="48" spans="1:9" ht="16.5">
      <c r="A48" s="131"/>
      <c r="B48" s="132"/>
      <c r="C48" s="132"/>
      <c r="D48" s="132"/>
      <c r="E48" s="132"/>
      <c r="F48" s="132"/>
      <c r="G48" s="132"/>
      <c r="H48" s="132"/>
      <c r="I48" s="138"/>
    </row>
    <row r="49" spans="1:9" ht="16.5">
      <c r="A49" s="130"/>
      <c r="B49" s="136" t="s">
        <v>27</v>
      </c>
      <c r="C49" s="136"/>
      <c r="D49" s="136"/>
      <c r="E49" s="136"/>
      <c r="F49" s="136"/>
      <c r="G49" s="136"/>
      <c r="H49" s="135"/>
      <c r="I49" s="138"/>
    </row>
    <row r="50" spans="1:9" ht="12.75" customHeight="1">
      <c r="A50" s="131"/>
      <c r="B50" s="239" t="s">
        <v>28</v>
      </c>
      <c r="C50" s="239"/>
      <c r="D50" s="239"/>
      <c r="E50" s="239"/>
      <c r="F50" s="239"/>
      <c r="G50" s="239"/>
      <c r="H50" s="239"/>
      <c r="I50" s="138"/>
    </row>
    <row r="51" spans="1:9" ht="13.5">
      <c r="A51" s="131"/>
      <c r="B51" s="239"/>
      <c r="C51" s="239"/>
      <c r="D51" s="239"/>
      <c r="E51" s="239"/>
      <c r="F51" s="239"/>
      <c r="G51" s="239"/>
      <c r="H51" s="239"/>
      <c r="I51" s="138"/>
    </row>
    <row r="52" spans="1:9" ht="72.75" customHeight="1">
      <c r="A52" s="131"/>
      <c r="B52" s="239"/>
      <c r="C52" s="239"/>
      <c r="D52" s="239"/>
      <c r="E52" s="239"/>
      <c r="F52" s="239"/>
      <c r="G52" s="239"/>
      <c r="H52" s="239"/>
      <c r="I52" s="138"/>
    </row>
    <row r="53" spans="1:9" ht="35.25" customHeight="1">
      <c r="A53" s="131"/>
      <c r="B53" s="241" t="s">
        <v>29</v>
      </c>
      <c r="C53" s="241"/>
      <c r="D53" s="241"/>
      <c r="E53" s="241"/>
      <c r="F53" s="241"/>
      <c r="G53" s="241"/>
      <c r="H53" s="241"/>
      <c r="I53" s="138"/>
    </row>
    <row r="54" spans="1:9" ht="16.5">
      <c r="A54" s="131"/>
      <c r="B54" s="134"/>
      <c r="C54" s="134"/>
      <c r="D54" s="134"/>
      <c r="E54" s="134"/>
      <c r="F54" s="134"/>
      <c r="G54" s="134"/>
      <c r="H54" s="134"/>
      <c r="I54" s="138"/>
    </row>
    <row r="55" spans="1:9" ht="16.5">
      <c r="A55" s="130"/>
      <c r="B55" s="246" t="s">
        <v>30</v>
      </c>
      <c r="C55" s="246"/>
      <c r="D55" s="246"/>
      <c r="E55" s="246"/>
      <c r="F55" s="246"/>
      <c r="G55" s="246"/>
      <c r="H55" s="246"/>
      <c r="I55" s="138"/>
    </row>
    <row r="56" spans="1:9" ht="12.75" customHeight="1">
      <c r="A56" s="131"/>
      <c r="B56" s="239" t="s">
        <v>31</v>
      </c>
      <c r="C56" s="239"/>
      <c r="D56" s="239"/>
      <c r="E56" s="239"/>
      <c r="F56" s="239"/>
      <c r="G56" s="239"/>
      <c r="H56" s="239"/>
      <c r="I56" s="138"/>
    </row>
    <row r="57" spans="1:9" ht="13.5">
      <c r="A57" s="131"/>
      <c r="B57" s="239"/>
      <c r="C57" s="239"/>
      <c r="D57" s="239"/>
      <c r="E57" s="239"/>
      <c r="F57" s="239"/>
      <c r="G57" s="239"/>
      <c r="H57" s="239"/>
      <c r="I57" s="138"/>
    </row>
    <row r="58" spans="1:9" ht="59.25" customHeight="1">
      <c r="A58" s="131"/>
      <c r="B58" s="239"/>
      <c r="C58" s="239"/>
      <c r="D58" s="239"/>
      <c r="E58" s="239"/>
      <c r="F58" s="239"/>
      <c r="G58" s="239"/>
      <c r="H58" s="239"/>
      <c r="I58" s="138"/>
    </row>
    <row r="59" spans="1:9" ht="16.5">
      <c r="A59" s="131"/>
      <c r="B59" s="132"/>
      <c r="C59" s="132"/>
      <c r="D59" s="132"/>
      <c r="E59" s="132"/>
      <c r="F59" s="132"/>
      <c r="G59" s="132"/>
      <c r="H59" s="132"/>
      <c r="I59" s="138"/>
    </row>
    <row r="60" spans="1:9" ht="33" customHeight="1">
      <c r="A60" s="131"/>
      <c r="B60" s="239" t="s">
        <v>32</v>
      </c>
      <c r="C60" s="239"/>
      <c r="D60" s="239"/>
      <c r="E60" s="239"/>
      <c r="F60" s="239"/>
      <c r="G60" s="239"/>
      <c r="H60" s="239"/>
      <c r="I60" s="138"/>
    </row>
    <row r="61" spans="1:9" ht="22.5" customHeight="1">
      <c r="A61" s="131"/>
      <c r="B61" s="239" t="s">
        <v>33</v>
      </c>
      <c r="C61" s="239"/>
      <c r="D61" s="239"/>
      <c r="E61" s="239"/>
      <c r="F61" s="239"/>
      <c r="G61" s="239"/>
      <c r="H61" s="239"/>
      <c r="I61" s="138"/>
    </row>
    <row r="62" spans="1:9" ht="22.5" customHeight="1">
      <c r="A62" s="131"/>
      <c r="B62" s="239" t="s">
        <v>34</v>
      </c>
      <c r="C62" s="239"/>
      <c r="D62" s="239"/>
      <c r="E62" s="239"/>
      <c r="F62" s="239"/>
      <c r="G62" s="239"/>
      <c r="H62" s="239"/>
      <c r="I62" s="138"/>
    </row>
    <row r="63" spans="1:9" ht="36" customHeight="1">
      <c r="A63" s="131"/>
      <c r="B63" s="239" t="s">
        <v>35</v>
      </c>
      <c r="C63" s="239"/>
      <c r="D63" s="239"/>
      <c r="E63" s="239"/>
      <c r="F63" s="239"/>
      <c r="G63" s="239"/>
      <c r="H63" s="239"/>
      <c r="I63" s="138"/>
    </row>
    <row r="64" spans="1:9" ht="27" customHeight="1">
      <c r="A64" s="131"/>
      <c r="B64" s="239" t="s">
        <v>36</v>
      </c>
      <c r="C64" s="239"/>
      <c r="D64" s="239"/>
      <c r="E64" s="239"/>
      <c r="F64" s="239"/>
      <c r="G64" s="239"/>
      <c r="H64" s="239"/>
      <c r="I64" s="138"/>
    </row>
    <row r="65" spans="1:9" ht="36.75" customHeight="1">
      <c r="A65" s="131"/>
      <c r="B65" s="239" t="s">
        <v>37</v>
      </c>
      <c r="C65" s="239"/>
      <c r="D65" s="239"/>
      <c r="E65" s="239"/>
      <c r="F65" s="239"/>
      <c r="G65" s="239"/>
      <c r="H65" s="239"/>
      <c r="I65" s="138"/>
    </row>
    <row r="66" spans="1:9" ht="24.75" customHeight="1">
      <c r="A66" s="131"/>
      <c r="B66" s="239" t="s">
        <v>38</v>
      </c>
      <c r="C66" s="239"/>
      <c r="D66" s="239"/>
      <c r="E66" s="239"/>
      <c r="F66" s="239"/>
      <c r="G66" s="239"/>
      <c r="H66" s="239"/>
      <c r="I66" s="138"/>
    </row>
    <row r="67" spans="1:9" ht="26.25" customHeight="1">
      <c r="A67" s="131"/>
      <c r="B67" s="239" t="s">
        <v>39</v>
      </c>
      <c r="C67" s="239"/>
      <c r="D67" s="239"/>
      <c r="E67" s="239"/>
      <c r="F67" s="239"/>
      <c r="G67" s="239"/>
      <c r="H67" s="239"/>
      <c r="I67" s="138"/>
    </row>
    <row r="68" spans="1:9" ht="21" customHeight="1">
      <c r="A68" s="131"/>
      <c r="B68" s="239" t="s">
        <v>40</v>
      </c>
      <c r="C68" s="239"/>
      <c r="D68" s="239"/>
      <c r="E68" s="239"/>
      <c r="F68" s="239"/>
      <c r="G68" s="239"/>
      <c r="H68" s="239"/>
      <c r="I68" s="138"/>
    </row>
    <row r="69" spans="1:9" ht="16.5">
      <c r="A69" s="131"/>
      <c r="B69" s="132"/>
      <c r="C69" s="132"/>
      <c r="D69" s="132"/>
      <c r="E69" s="132"/>
      <c r="F69" s="132"/>
      <c r="G69" s="132"/>
      <c r="H69" s="132"/>
      <c r="I69" s="138"/>
    </row>
    <row r="70" spans="1:9" ht="12.75" customHeight="1">
      <c r="A70" s="131"/>
      <c r="B70" s="239" t="s">
        <v>41</v>
      </c>
      <c r="C70" s="239"/>
      <c r="D70" s="239"/>
      <c r="E70" s="239"/>
      <c r="F70" s="239"/>
      <c r="G70" s="239"/>
      <c r="H70" s="239"/>
      <c r="I70" s="138"/>
    </row>
    <row r="71" spans="1:9" ht="47.25" customHeight="1">
      <c r="A71" s="131"/>
      <c r="B71" s="239"/>
      <c r="C71" s="239"/>
      <c r="D71" s="239"/>
      <c r="E71" s="239"/>
      <c r="F71" s="239"/>
      <c r="G71" s="239"/>
      <c r="H71" s="239"/>
      <c r="I71" s="138"/>
    </row>
    <row r="72" spans="1:9" ht="16.5">
      <c r="A72" s="131"/>
      <c r="B72" s="132"/>
      <c r="C72" s="132"/>
      <c r="D72" s="132"/>
      <c r="E72" s="132"/>
      <c r="F72" s="132"/>
      <c r="G72" s="132"/>
      <c r="H72" s="132"/>
      <c r="I72" s="138"/>
    </row>
    <row r="73" spans="1:9" ht="18" customHeight="1">
      <c r="A73" s="131"/>
      <c r="B73" s="236" t="s">
        <v>42</v>
      </c>
      <c r="C73" s="236"/>
      <c r="D73" s="236"/>
      <c r="E73" s="236"/>
      <c r="F73" s="236"/>
      <c r="G73" s="236"/>
      <c r="H73" s="236"/>
      <c r="I73" s="138"/>
    </row>
    <row r="74" spans="1:9" ht="12.75" customHeight="1">
      <c r="A74" s="131"/>
      <c r="B74" s="239" t="s">
        <v>43</v>
      </c>
      <c r="C74" s="239"/>
      <c r="D74" s="239"/>
      <c r="E74" s="239"/>
      <c r="F74" s="239"/>
      <c r="G74" s="239"/>
      <c r="H74" s="239"/>
      <c r="I74" s="138"/>
    </row>
    <row r="75" spans="1:9" ht="13.5">
      <c r="A75" s="131"/>
      <c r="B75" s="239"/>
      <c r="C75" s="239"/>
      <c r="D75" s="239"/>
      <c r="E75" s="239"/>
      <c r="F75" s="239"/>
      <c r="G75" s="239"/>
      <c r="H75" s="239"/>
      <c r="I75" s="138"/>
    </row>
    <row r="76" spans="1:9" ht="90.75" customHeight="1">
      <c r="A76" s="131"/>
      <c r="B76" s="239"/>
      <c r="C76" s="239"/>
      <c r="D76" s="239"/>
      <c r="E76" s="239"/>
      <c r="F76" s="239"/>
      <c r="G76" s="239"/>
      <c r="H76" s="239"/>
      <c r="I76" s="138"/>
    </row>
    <row r="77" spans="1:9" ht="16.5">
      <c r="A77" s="131"/>
      <c r="B77" s="132"/>
      <c r="C77" s="132"/>
      <c r="D77" s="132"/>
      <c r="E77" s="132"/>
      <c r="F77" s="132"/>
      <c r="G77" s="132"/>
      <c r="H77" s="132"/>
      <c r="I77" s="138"/>
    </row>
    <row r="78" spans="1:9" ht="19.5" customHeight="1">
      <c r="A78" s="131"/>
      <c r="B78" s="236" t="s">
        <v>72</v>
      </c>
      <c r="C78" s="236"/>
      <c r="D78" s="236"/>
      <c r="E78" s="236"/>
      <c r="F78" s="236"/>
      <c r="G78" s="236"/>
      <c r="H78" s="236"/>
      <c r="I78" s="138"/>
    </row>
    <row r="79" spans="1:9" ht="140.25" customHeight="1">
      <c r="A79" s="131"/>
      <c r="B79" s="239" t="s">
        <v>271</v>
      </c>
      <c r="C79" s="239"/>
      <c r="D79" s="239"/>
      <c r="E79" s="239"/>
      <c r="F79" s="239"/>
      <c r="G79" s="239"/>
      <c r="H79" s="239"/>
      <c r="I79" s="138"/>
    </row>
    <row r="80" spans="1:9" ht="16.5">
      <c r="A80" s="131"/>
      <c r="B80" s="132"/>
      <c r="C80" s="132"/>
      <c r="D80" s="132"/>
      <c r="E80" s="132"/>
      <c r="F80" s="132"/>
      <c r="G80" s="132"/>
      <c r="H80" s="132"/>
      <c r="I80" s="138"/>
    </row>
    <row r="81" spans="1:9" ht="16.5">
      <c r="A81" s="131"/>
      <c r="B81" s="236" t="s">
        <v>44</v>
      </c>
      <c r="C81" s="236"/>
      <c r="D81" s="236"/>
      <c r="E81" s="236"/>
      <c r="F81" s="236"/>
      <c r="G81" s="236"/>
      <c r="H81" s="236"/>
      <c r="I81" s="138"/>
    </row>
    <row r="82" spans="1:9" ht="42.75" customHeight="1">
      <c r="A82" s="131"/>
      <c r="B82" s="239" t="s">
        <v>45</v>
      </c>
      <c r="C82" s="239"/>
      <c r="D82" s="239"/>
      <c r="E82" s="239"/>
      <c r="F82" s="239"/>
      <c r="G82" s="239"/>
      <c r="H82" s="239"/>
      <c r="I82" s="138"/>
    </row>
    <row r="83" spans="1:9" ht="16.5">
      <c r="A83" s="131"/>
      <c r="B83" s="132"/>
      <c r="C83" s="132"/>
      <c r="D83" s="132"/>
      <c r="E83" s="132"/>
      <c r="F83" s="132"/>
      <c r="G83" s="132"/>
      <c r="H83" s="132"/>
      <c r="I83" s="138"/>
    </row>
    <row r="84" spans="1:9" ht="16.5">
      <c r="A84" s="131"/>
      <c r="B84" s="236" t="s">
        <v>46</v>
      </c>
      <c r="C84" s="237"/>
      <c r="D84" s="237"/>
      <c r="E84" s="237"/>
      <c r="F84" s="237"/>
      <c r="G84" s="237"/>
      <c r="H84" s="237"/>
      <c r="I84" s="138"/>
    </row>
    <row r="85" spans="1:9" ht="12.75" customHeight="1">
      <c r="A85" s="131"/>
      <c r="B85" s="239" t="s">
        <v>47</v>
      </c>
      <c r="C85" s="239"/>
      <c r="D85" s="239"/>
      <c r="E85" s="239"/>
      <c r="F85" s="239"/>
      <c r="G85" s="239"/>
      <c r="H85" s="239"/>
      <c r="I85" s="138"/>
    </row>
    <row r="86" spans="1:9" ht="13.5">
      <c r="A86" s="131"/>
      <c r="B86" s="239"/>
      <c r="C86" s="239"/>
      <c r="D86" s="239"/>
      <c r="E86" s="239"/>
      <c r="F86" s="239"/>
      <c r="G86" s="239"/>
      <c r="H86" s="239"/>
      <c r="I86" s="138"/>
    </row>
    <row r="87" spans="1:9" ht="13.5">
      <c r="A87" s="131"/>
      <c r="B87" s="239"/>
      <c r="C87" s="239"/>
      <c r="D87" s="239"/>
      <c r="E87" s="239"/>
      <c r="F87" s="239"/>
      <c r="G87" s="239"/>
      <c r="H87" s="239"/>
      <c r="I87" s="138"/>
    </row>
    <row r="88" spans="1:9" ht="69" customHeight="1">
      <c r="A88" s="131"/>
      <c r="B88" s="239"/>
      <c r="C88" s="239"/>
      <c r="D88" s="239"/>
      <c r="E88" s="239"/>
      <c r="F88" s="239"/>
      <c r="G88" s="239"/>
      <c r="H88" s="239"/>
      <c r="I88" s="138"/>
    </row>
    <row r="89" spans="1:9" ht="12.75" customHeight="1">
      <c r="A89" s="131"/>
      <c r="B89" s="239" t="s">
        <v>48</v>
      </c>
      <c r="C89" s="239"/>
      <c r="D89" s="239"/>
      <c r="E89" s="239"/>
      <c r="F89" s="239"/>
      <c r="G89" s="239"/>
      <c r="H89" s="239"/>
      <c r="I89" s="138"/>
    </row>
    <row r="90" spans="1:9" ht="13.5">
      <c r="A90" s="131"/>
      <c r="B90" s="239"/>
      <c r="C90" s="239"/>
      <c r="D90" s="239"/>
      <c r="E90" s="239"/>
      <c r="F90" s="239"/>
      <c r="G90" s="239"/>
      <c r="H90" s="239"/>
      <c r="I90" s="138"/>
    </row>
    <row r="91" spans="1:9" ht="13.5">
      <c r="A91" s="131"/>
      <c r="B91" s="239"/>
      <c r="C91" s="239"/>
      <c r="D91" s="239"/>
      <c r="E91" s="239"/>
      <c r="F91" s="239"/>
      <c r="G91" s="239"/>
      <c r="H91" s="239"/>
      <c r="I91" s="138"/>
    </row>
    <row r="92" spans="1:9" ht="70.5" customHeight="1">
      <c r="A92" s="131"/>
      <c r="B92" s="239"/>
      <c r="C92" s="239"/>
      <c r="D92" s="239"/>
      <c r="E92" s="239"/>
      <c r="F92" s="239"/>
      <c r="G92" s="239"/>
      <c r="H92" s="239"/>
      <c r="I92" s="138"/>
    </row>
    <row r="93" spans="1:9" ht="76.5" customHeight="1">
      <c r="A93" s="131"/>
      <c r="B93" s="241" t="s">
        <v>49</v>
      </c>
      <c r="C93" s="241"/>
      <c r="D93" s="241"/>
      <c r="E93" s="241"/>
      <c r="F93" s="241"/>
      <c r="G93" s="241"/>
      <c r="H93" s="241"/>
      <c r="I93" s="138"/>
    </row>
    <row r="94" spans="1:9" ht="106.5" customHeight="1">
      <c r="A94" s="139"/>
      <c r="B94" s="239" t="s">
        <v>69</v>
      </c>
      <c r="C94" s="239"/>
      <c r="D94" s="239"/>
      <c r="E94" s="239"/>
      <c r="F94" s="239"/>
      <c r="G94" s="239"/>
      <c r="H94" s="239"/>
      <c r="I94" s="138"/>
    </row>
    <row r="95" spans="1:9" ht="57.75" customHeight="1">
      <c r="A95" s="139"/>
      <c r="B95" s="239" t="s">
        <v>68</v>
      </c>
      <c r="C95" s="239"/>
      <c r="D95" s="239"/>
      <c r="E95" s="239"/>
      <c r="F95" s="239"/>
      <c r="G95" s="239"/>
      <c r="H95" s="239"/>
      <c r="I95" s="138"/>
    </row>
    <row r="96" spans="1:9" ht="77.25" customHeight="1">
      <c r="A96" s="139"/>
      <c r="B96" s="239" t="s">
        <v>73</v>
      </c>
      <c r="C96" s="239"/>
      <c r="D96" s="239"/>
      <c r="E96" s="239"/>
      <c r="F96" s="239"/>
      <c r="G96" s="239"/>
      <c r="H96" s="239"/>
      <c r="I96" s="138"/>
    </row>
    <row r="97" spans="1:9" ht="63.75" customHeight="1">
      <c r="A97" s="131"/>
      <c r="B97" s="239" t="s">
        <v>50</v>
      </c>
      <c r="C97" s="239"/>
      <c r="D97" s="239"/>
      <c r="E97" s="239"/>
      <c r="F97" s="239"/>
      <c r="G97" s="239"/>
      <c r="H97" s="239"/>
      <c r="I97" s="138"/>
    </row>
    <row r="98" spans="1:9" ht="37.5" customHeight="1">
      <c r="A98" s="131"/>
      <c r="B98" s="239" t="s">
        <v>276</v>
      </c>
      <c r="C98" s="239"/>
      <c r="D98" s="239"/>
      <c r="E98" s="239"/>
      <c r="F98" s="239"/>
      <c r="G98" s="239"/>
      <c r="H98" s="239"/>
      <c r="I98" s="138"/>
    </row>
    <row r="99" spans="1:9" ht="72" customHeight="1">
      <c r="A99" s="131"/>
      <c r="B99" s="239" t="s">
        <v>319</v>
      </c>
      <c r="C99" s="239"/>
      <c r="D99" s="239"/>
      <c r="E99" s="239"/>
      <c r="F99" s="239"/>
      <c r="G99" s="239"/>
      <c r="H99" s="239"/>
      <c r="I99" s="138"/>
    </row>
    <row r="100" spans="1:9" ht="16.5">
      <c r="A100" s="131"/>
      <c r="B100" s="133"/>
      <c r="C100" s="133"/>
      <c r="D100" s="133"/>
      <c r="E100" s="133"/>
      <c r="F100" s="133"/>
      <c r="G100" s="133"/>
      <c r="H100" s="133"/>
      <c r="I100" s="138"/>
    </row>
    <row r="101" spans="1:9" ht="16.5">
      <c r="A101" s="131"/>
      <c r="B101" s="236" t="s">
        <v>51</v>
      </c>
      <c r="C101" s="237"/>
      <c r="D101" s="237"/>
      <c r="E101" s="237"/>
      <c r="F101" s="237"/>
      <c r="G101" s="237"/>
      <c r="H101" s="237"/>
      <c r="I101" s="138"/>
    </row>
    <row r="102" spans="1:9" ht="12.75" customHeight="1">
      <c r="A102" s="131"/>
      <c r="B102" s="239" t="s">
        <v>277</v>
      </c>
      <c r="C102" s="239"/>
      <c r="D102" s="239"/>
      <c r="E102" s="239"/>
      <c r="F102" s="239"/>
      <c r="G102" s="239"/>
      <c r="H102" s="239"/>
      <c r="I102" s="138"/>
    </row>
    <row r="103" spans="1:9" ht="13.5">
      <c r="A103" s="131"/>
      <c r="B103" s="239"/>
      <c r="C103" s="239"/>
      <c r="D103" s="239"/>
      <c r="E103" s="239"/>
      <c r="F103" s="239"/>
      <c r="G103" s="239"/>
      <c r="H103" s="239"/>
      <c r="I103" s="138"/>
    </row>
    <row r="104" spans="1:9" ht="13.5">
      <c r="A104" s="131"/>
      <c r="B104" s="239"/>
      <c r="C104" s="239"/>
      <c r="D104" s="239"/>
      <c r="E104" s="239"/>
      <c r="F104" s="239"/>
      <c r="G104" s="239"/>
      <c r="H104" s="239"/>
      <c r="I104" s="138"/>
    </row>
    <row r="105" spans="1:9" ht="13.5">
      <c r="A105" s="131"/>
      <c r="B105" s="239"/>
      <c r="C105" s="239"/>
      <c r="D105" s="239"/>
      <c r="E105" s="239"/>
      <c r="F105" s="239"/>
      <c r="G105" s="239"/>
      <c r="H105" s="239"/>
      <c r="I105" s="138"/>
    </row>
    <row r="106" spans="1:9" ht="81.75" customHeight="1">
      <c r="A106" s="131"/>
      <c r="B106" s="239"/>
      <c r="C106" s="239"/>
      <c r="D106" s="239"/>
      <c r="E106" s="239"/>
      <c r="F106" s="239"/>
      <c r="G106" s="239"/>
      <c r="H106" s="239"/>
      <c r="I106" s="138"/>
    </row>
    <row r="107" spans="1:9" ht="12.75" customHeight="1">
      <c r="A107" s="131"/>
      <c r="B107" s="239" t="s">
        <v>52</v>
      </c>
      <c r="C107" s="239"/>
      <c r="D107" s="239"/>
      <c r="E107" s="239"/>
      <c r="F107" s="239"/>
      <c r="G107" s="239"/>
      <c r="H107" s="239"/>
      <c r="I107" s="138"/>
    </row>
    <row r="108" spans="1:9" ht="72.75" customHeight="1">
      <c r="A108" s="131"/>
      <c r="B108" s="239"/>
      <c r="C108" s="239"/>
      <c r="D108" s="239"/>
      <c r="E108" s="239"/>
      <c r="F108" s="239"/>
      <c r="G108" s="239"/>
      <c r="H108" s="239"/>
      <c r="I108" s="138"/>
    </row>
    <row r="109" spans="1:9" ht="54.75" customHeight="1">
      <c r="A109" s="131"/>
      <c r="B109" s="240" t="s">
        <v>272</v>
      </c>
      <c r="C109" s="240"/>
      <c r="D109" s="240"/>
      <c r="E109" s="240"/>
      <c r="F109" s="240"/>
      <c r="G109" s="240"/>
      <c r="H109" s="240"/>
      <c r="I109" s="138"/>
    </row>
    <row r="110" spans="1:9" ht="16.5">
      <c r="A110" s="131"/>
      <c r="B110" s="137"/>
      <c r="C110" s="137"/>
      <c r="D110" s="137"/>
      <c r="E110" s="137"/>
      <c r="F110" s="137"/>
      <c r="G110" s="137"/>
      <c r="H110" s="137"/>
      <c r="I110" s="138"/>
    </row>
    <row r="111" spans="1:9" ht="16.5">
      <c r="A111" s="131"/>
      <c r="B111" s="245" t="s">
        <v>70</v>
      </c>
      <c r="C111" s="245"/>
      <c r="D111" s="245"/>
      <c r="E111" s="245"/>
      <c r="F111" s="245"/>
      <c r="G111" s="245"/>
      <c r="H111" s="245"/>
      <c r="I111" s="138"/>
    </row>
    <row r="112" spans="1:9" ht="43.5" customHeight="1">
      <c r="A112" s="131"/>
      <c r="B112" s="239" t="s">
        <v>71</v>
      </c>
      <c r="C112" s="239"/>
      <c r="D112" s="239"/>
      <c r="E112" s="239"/>
      <c r="F112" s="239"/>
      <c r="G112" s="239"/>
      <c r="H112" s="239"/>
      <c r="I112" s="138"/>
    </row>
    <row r="113" spans="1:9" ht="153.75" customHeight="1">
      <c r="A113" s="131"/>
      <c r="B113" s="242" t="s">
        <v>275</v>
      </c>
      <c r="C113" s="242"/>
      <c r="D113" s="242"/>
      <c r="E113" s="242"/>
      <c r="F113" s="242"/>
      <c r="G113" s="242"/>
      <c r="H113" s="242"/>
      <c r="I113" s="138"/>
    </row>
    <row r="114" spans="1:9" ht="16.5">
      <c r="A114" s="131"/>
      <c r="B114" s="132"/>
      <c r="C114" s="132"/>
      <c r="D114" s="132"/>
      <c r="E114" s="132"/>
      <c r="F114" s="132"/>
      <c r="G114" s="132"/>
      <c r="H114" s="132"/>
      <c r="I114" s="138"/>
    </row>
    <row r="115" spans="1:9" ht="16.5">
      <c r="A115" s="131"/>
      <c r="B115" s="236" t="s">
        <v>53</v>
      </c>
      <c r="C115" s="237"/>
      <c r="D115" s="237"/>
      <c r="E115" s="237"/>
      <c r="F115" s="237"/>
      <c r="G115" s="237"/>
      <c r="H115" s="237"/>
      <c r="I115" s="138"/>
    </row>
    <row r="116" spans="1:9" ht="12.75" customHeight="1">
      <c r="A116" s="131"/>
      <c r="B116" s="239" t="s">
        <v>278</v>
      </c>
      <c r="C116" s="239"/>
      <c r="D116" s="239"/>
      <c r="E116" s="239"/>
      <c r="F116" s="239"/>
      <c r="G116" s="239"/>
      <c r="H116" s="239"/>
      <c r="I116" s="138"/>
    </row>
    <row r="117" spans="1:9" ht="13.5">
      <c r="A117" s="131"/>
      <c r="B117" s="239"/>
      <c r="C117" s="239"/>
      <c r="D117" s="239"/>
      <c r="E117" s="239"/>
      <c r="F117" s="239"/>
      <c r="G117" s="239"/>
      <c r="H117" s="239"/>
      <c r="I117" s="138"/>
    </row>
    <row r="118" spans="1:9" ht="54" customHeight="1">
      <c r="A118" s="131"/>
      <c r="B118" s="239"/>
      <c r="C118" s="239"/>
      <c r="D118" s="239"/>
      <c r="E118" s="239"/>
      <c r="F118" s="239"/>
      <c r="G118" s="239"/>
      <c r="H118" s="239"/>
      <c r="I118" s="138"/>
    </row>
    <row r="119" spans="1:9" ht="16.5">
      <c r="A119" s="131"/>
      <c r="B119" s="132"/>
      <c r="C119" s="132"/>
      <c r="D119" s="132"/>
      <c r="E119" s="132"/>
      <c r="F119" s="132"/>
      <c r="G119" s="132"/>
      <c r="H119" s="132"/>
      <c r="I119" s="138"/>
    </row>
    <row r="120" spans="1:9" ht="16.5">
      <c r="A120" s="131"/>
      <c r="B120" s="236" t="s">
        <v>54</v>
      </c>
      <c r="C120" s="237"/>
      <c r="D120" s="237"/>
      <c r="E120" s="237"/>
      <c r="F120" s="237"/>
      <c r="G120" s="237"/>
      <c r="H120" s="237"/>
      <c r="I120" s="138"/>
    </row>
    <row r="121" spans="1:9" ht="12.75" customHeight="1">
      <c r="A121" s="131"/>
      <c r="B121" s="239" t="s">
        <v>294</v>
      </c>
      <c r="C121" s="239"/>
      <c r="D121" s="239"/>
      <c r="E121" s="239"/>
      <c r="F121" s="239"/>
      <c r="G121" s="239"/>
      <c r="H121" s="239"/>
      <c r="I121" s="138"/>
    </row>
    <row r="122" spans="1:9" ht="13.5" customHeight="1">
      <c r="A122" s="131"/>
      <c r="B122" s="239"/>
      <c r="C122" s="239"/>
      <c r="D122" s="239"/>
      <c r="E122" s="239"/>
      <c r="F122" s="239"/>
      <c r="G122" s="239"/>
      <c r="H122" s="239"/>
      <c r="I122" s="138"/>
    </row>
    <row r="123" spans="1:9" ht="90" customHeight="1">
      <c r="A123" s="131"/>
      <c r="B123" s="239"/>
      <c r="C123" s="239"/>
      <c r="D123" s="239"/>
      <c r="E123" s="239"/>
      <c r="F123" s="239"/>
      <c r="G123" s="239"/>
      <c r="H123" s="239"/>
      <c r="I123" s="138"/>
    </row>
    <row r="124" spans="1:9" ht="16.5">
      <c r="A124" s="131"/>
      <c r="B124" s="133"/>
      <c r="C124" s="133"/>
      <c r="D124" s="133"/>
      <c r="E124" s="133"/>
      <c r="F124" s="133"/>
      <c r="G124" s="133"/>
      <c r="H124" s="133"/>
      <c r="I124" s="138"/>
    </row>
    <row r="125" spans="1:9" ht="16.5">
      <c r="A125" s="131"/>
      <c r="B125" s="236" t="s">
        <v>55</v>
      </c>
      <c r="C125" s="237"/>
      <c r="D125" s="237"/>
      <c r="E125" s="237"/>
      <c r="F125" s="237"/>
      <c r="G125" s="237"/>
      <c r="H125" s="237"/>
      <c r="I125" s="138"/>
    </row>
    <row r="126" spans="1:9" ht="12.75" customHeight="1">
      <c r="A126" s="131"/>
      <c r="B126" s="239" t="s">
        <v>56</v>
      </c>
      <c r="C126" s="239"/>
      <c r="D126" s="239"/>
      <c r="E126" s="239"/>
      <c r="F126" s="239"/>
      <c r="G126" s="239"/>
      <c r="H126" s="239"/>
      <c r="I126" s="138"/>
    </row>
    <row r="127" spans="1:9" ht="42.75" customHeight="1">
      <c r="A127" s="131"/>
      <c r="B127" s="239"/>
      <c r="C127" s="239"/>
      <c r="D127" s="239"/>
      <c r="E127" s="239"/>
      <c r="F127" s="239"/>
      <c r="G127" s="239"/>
      <c r="H127" s="239"/>
      <c r="I127" s="138"/>
    </row>
    <row r="128" spans="1:9" ht="12.75" customHeight="1">
      <c r="A128" s="131"/>
      <c r="B128" s="239" t="s">
        <v>279</v>
      </c>
      <c r="C128" s="239"/>
      <c r="D128" s="239"/>
      <c r="E128" s="239"/>
      <c r="F128" s="239"/>
      <c r="G128" s="239"/>
      <c r="H128" s="239"/>
      <c r="I128" s="138"/>
    </row>
    <row r="129" spans="1:9" ht="13.5">
      <c r="A129" s="131"/>
      <c r="B129" s="239"/>
      <c r="C129" s="239"/>
      <c r="D129" s="239"/>
      <c r="E129" s="239"/>
      <c r="F129" s="239"/>
      <c r="G129" s="239"/>
      <c r="H129" s="239"/>
      <c r="I129" s="138"/>
    </row>
    <row r="130" spans="1:9" ht="13.5">
      <c r="A130" s="131"/>
      <c r="B130" s="239"/>
      <c r="C130" s="239"/>
      <c r="D130" s="239"/>
      <c r="E130" s="239"/>
      <c r="F130" s="239"/>
      <c r="G130" s="239"/>
      <c r="H130" s="239"/>
      <c r="I130" s="138"/>
    </row>
    <row r="131" spans="1:9" ht="13.5">
      <c r="A131" s="131"/>
      <c r="B131" s="239"/>
      <c r="C131" s="239"/>
      <c r="D131" s="239"/>
      <c r="E131" s="239"/>
      <c r="F131" s="239"/>
      <c r="G131" s="239"/>
      <c r="H131" s="239"/>
      <c r="I131" s="138"/>
    </row>
    <row r="132" spans="1:9" ht="64.5" customHeight="1">
      <c r="A132" s="131"/>
      <c r="B132" s="239"/>
      <c r="C132" s="239"/>
      <c r="D132" s="239"/>
      <c r="E132" s="239"/>
      <c r="F132" s="239"/>
      <c r="G132" s="239"/>
      <c r="H132" s="239"/>
      <c r="I132" s="138"/>
    </row>
    <row r="133" spans="1:9" ht="12.75" customHeight="1">
      <c r="A133" s="131"/>
      <c r="B133" s="239" t="s">
        <v>57</v>
      </c>
      <c r="C133" s="239"/>
      <c r="D133" s="239"/>
      <c r="E133" s="239"/>
      <c r="F133" s="239"/>
      <c r="G133" s="239"/>
      <c r="H133" s="239"/>
      <c r="I133" s="138"/>
    </row>
    <row r="134" spans="1:9" ht="45" customHeight="1">
      <c r="A134" s="131"/>
      <c r="B134" s="239"/>
      <c r="C134" s="239"/>
      <c r="D134" s="239"/>
      <c r="E134" s="239"/>
      <c r="F134" s="239"/>
      <c r="G134" s="239"/>
      <c r="H134" s="239"/>
      <c r="I134" s="138"/>
    </row>
    <row r="135" spans="1:9" ht="12.75" customHeight="1">
      <c r="A135" s="131"/>
      <c r="B135" s="239" t="s">
        <v>58</v>
      </c>
      <c r="C135" s="239"/>
      <c r="D135" s="239"/>
      <c r="E135" s="239"/>
      <c r="F135" s="239"/>
      <c r="G135" s="239"/>
      <c r="H135" s="239"/>
      <c r="I135" s="138"/>
    </row>
    <row r="136" spans="1:9" ht="13.5">
      <c r="A136" s="131"/>
      <c r="B136" s="239"/>
      <c r="C136" s="239"/>
      <c r="D136" s="239"/>
      <c r="E136" s="239"/>
      <c r="F136" s="239"/>
      <c r="G136" s="239"/>
      <c r="H136" s="239"/>
      <c r="I136" s="138"/>
    </row>
    <row r="137" spans="1:9" ht="45.75" customHeight="1">
      <c r="A137" s="131"/>
      <c r="B137" s="239"/>
      <c r="C137" s="239"/>
      <c r="D137" s="239"/>
      <c r="E137" s="239"/>
      <c r="F137" s="239"/>
      <c r="G137" s="239"/>
      <c r="H137" s="239"/>
      <c r="I137" s="138"/>
    </row>
    <row r="138" spans="1:9" ht="12.75" customHeight="1">
      <c r="A138" s="131"/>
      <c r="B138" s="244" t="s">
        <v>273</v>
      </c>
      <c r="C138" s="242"/>
      <c r="D138" s="242"/>
      <c r="E138" s="242"/>
      <c r="F138" s="242"/>
      <c r="G138" s="242"/>
      <c r="H138" s="242"/>
      <c r="I138" s="138"/>
    </row>
    <row r="139" spans="1:9" ht="13.5">
      <c r="A139" s="131"/>
      <c r="B139" s="242"/>
      <c r="C139" s="242"/>
      <c r="D139" s="242"/>
      <c r="E139" s="242"/>
      <c r="F139" s="242"/>
      <c r="G139" s="242"/>
      <c r="H139" s="242"/>
      <c r="I139" s="138"/>
    </row>
    <row r="140" spans="1:9" ht="274.5" customHeight="1">
      <c r="A140" s="131"/>
      <c r="B140" s="242"/>
      <c r="C140" s="242"/>
      <c r="D140" s="242"/>
      <c r="E140" s="242"/>
      <c r="F140" s="242"/>
      <c r="G140" s="242"/>
      <c r="H140" s="242"/>
      <c r="I140" s="138"/>
    </row>
    <row r="141" spans="1:9" ht="45" customHeight="1">
      <c r="A141" s="131"/>
      <c r="B141" s="239" t="s">
        <v>59</v>
      </c>
      <c r="C141" s="239"/>
      <c r="D141" s="239"/>
      <c r="E141" s="239"/>
      <c r="F141" s="239"/>
      <c r="G141" s="239"/>
      <c r="H141" s="239"/>
      <c r="I141" s="138"/>
    </row>
    <row r="142" spans="1:9" ht="20.25" hidden="1" customHeight="1">
      <c r="A142" s="131"/>
      <c r="B142" s="239"/>
      <c r="C142" s="239"/>
      <c r="D142" s="239"/>
      <c r="E142" s="239"/>
      <c r="F142" s="239"/>
      <c r="G142" s="239"/>
      <c r="H142" s="239"/>
      <c r="I142" s="138"/>
    </row>
    <row r="143" spans="1:9" ht="16.5">
      <c r="A143" s="131"/>
      <c r="B143" s="141"/>
      <c r="C143" s="141"/>
      <c r="D143" s="141"/>
      <c r="E143" s="141"/>
      <c r="F143" s="141"/>
      <c r="G143" s="141"/>
      <c r="H143" s="141"/>
      <c r="I143" s="138"/>
    </row>
    <row r="144" spans="1:9" ht="16.5">
      <c r="A144" s="131"/>
      <c r="B144" s="236" t="s">
        <v>60</v>
      </c>
      <c r="C144" s="237"/>
      <c r="D144" s="237"/>
      <c r="E144" s="237"/>
      <c r="F144" s="237"/>
      <c r="G144" s="237"/>
      <c r="H144" s="237"/>
      <c r="I144" s="138"/>
    </row>
    <row r="145" spans="1:9" ht="71.25" customHeight="1">
      <c r="A145" s="131"/>
      <c r="B145" s="239" t="s">
        <v>61</v>
      </c>
      <c r="C145" s="239"/>
      <c r="D145" s="239"/>
      <c r="E145" s="239"/>
      <c r="F145" s="239"/>
      <c r="G145" s="239"/>
      <c r="H145" s="239"/>
      <c r="I145" s="138"/>
    </row>
    <row r="146" spans="1:9" ht="12.75" customHeight="1">
      <c r="A146" s="131"/>
      <c r="B146" s="239" t="s">
        <v>280</v>
      </c>
      <c r="C146" s="239"/>
      <c r="D146" s="239"/>
      <c r="E146" s="239"/>
      <c r="F146" s="239"/>
      <c r="G146" s="239"/>
      <c r="H146" s="239"/>
      <c r="I146" s="138"/>
    </row>
    <row r="147" spans="1:9" ht="13.5">
      <c r="A147" s="131"/>
      <c r="B147" s="239"/>
      <c r="C147" s="239"/>
      <c r="D147" s="239"/>
      <c r="E147" s="239"/>
      <c r="F147" s="239"/>
      <c r="G147" s="239"/>
      <c r="H147" s="239"/>
      <c r="I147" s="138"/>
    </row>
    <row r="148" spans="1:9" ht="58.5" customHeight="1">
      <c r="A148" s="131"/>
      <c r="B148" s="239"/>
      <c r="C148" s="239"/>
      <c r="D148" s="239"/>
      <c r="E148" s="239"/>
      <c r="F148" s="239"/>
      <c r="G148" s="239"/>
      <c r="H148" s="239"/>
      <c r="I148" s="138"/>
    </row>
    <row r="149" spans="1:9" ht="16.5">
      <c r="A149" s="131"/>
      <c r="B149" s="132"/>
      <c r="C149" s="132"/>
      <c r="D149" s="132"/>
      <c r="E149" s="132"/>
      <c r="F149" s="132"/>
      <c r="G149" s="132"/>
      <c r="H149" s="132"/>
      <c r="I149" s="138"/>
    </row>
    <row r="150" spans="1:9" ht="12.75" customHeight="1">
      <c r="A150" s="131"/>
      <c r="B150" s="239" t="s">
        <v>62</v>
      </c>
      <c r="C150" s="239"/>
      <c r="D150" s="239"/>
      <c r="E150" s="239"/>
      <c r="F150" s="239"/>
      <c r="G150" s="239"/>
      <c r="H150" s="239"/>
      <c r="I150" s="138"/>
    </row>
    <row r="151" spans="1:9" ht="26.25" customHeight="1">
      <c r="A151" s="131"/>
      <c r="B151" s="239"/>
      <c r="C151" s="239"/>
      <c r="D151" s="239"/>
      <c r="E151" s="239"/>
      <c r="F151" s="239"/>
      <c r="G151" s="239"/>
      <c r="H151" s="239"/>
      <c r="I151" s="138"/>
    </row>
    <row r="152" spans="1:9" ht="12.75" customHeight="1">
      <c r="A152" s="131"/>
      <c r="B152" s="239" t="s">
        <v>281</v>
      </c>
      <c r="C152" s="239"/>
      <c r="D152" s="239"/>
      <c r="E152" s="239"/>
      <c r="F152" s="239"/>
      <c r="G152" s="239"/>
      <c r="H152" s="239"/>
      <c r="I152" s="138"/>
    </row>
    <row r="153" spans="1:9" ht="13.5">
      <c r="A153" s="131"/>
      <c r="B153" s="239"/>
      <c r="C153" s="239"/>
      <c r="D153" s="239"/>
      <c r="E153" s="239"/>
      <c r="F153" s="239"/>
      <c r="G153" s="239"/>
      <c r="H153" s="239"/>
      <c r="I153" s="138"/>
    </row>
    <row r="154" spans="1:9" ht="63.75" customHeight="1">
      <c r="A154" s="131"/>
      <c r="B154" s="239"/>
      <c r="C154" s="239"/>
      <c r="D154" s="239"/>
      <c r="E154" s="239"/>
      <c r="F154" s="239"/>
      <c r="G154" s="239"/>
      <c r="H154" s="239"/>
      <c r="I154" s="138"/>
    </row>
    <row r="155" spans="1:9" ht="12.75" customHeight="1">
      <c r="A155" s="131"/>
      <c r="B155" s="239" t="s">
        <v>282</v>
      </c>
      <c r="C155" s="239"/>
      <c r="D155" s="239"/>
      <c r="E155" s="239"/>
      <c r="F155" s="239"/>
      <c r="G155" s="239"/>
      <c r="H155" s="239"/>
      <c r="I155" s="138"/>
    </row>
    <row r="156" spans="1:9" ht="13.5">
      <c r="A156" s="131"/>
      <c r="B156" s="239"/>
      <c r="C156" s="239"/>
      <c r="D156" s="239"/>
      <c r="E156" s="239"/>
      <c r="F156" s="239"/>
      <c r="G156" s="239"/>
      <c r="H156" s="239"/>
      <c r="I156" s="138"/>
    </row>
    <row r="157" spans="1:9" ht="57.75" customHeight="1">
      <c r="A157" s="131"/>
      <c r="B157" s="239"/>
      <c r="C157" s="239"/>
      <c r="D157" s="239"/>
      <c r="E157" s="239"/>
      <c r="F157" s="239"/>
      <c r="G157" s="239"/>
      <c r="H157" s="239"/>
      <c r="I157" s="138"/>
    </row>
    <row r="158" spans="1:9" ht="12.75" customHeight="1">
      <c r="A158" s="131"/>
      <c r="B158" s="239" t="s">
        <v>283</v>
      </c>
      <c r="C158" s="239"/>
      <c r="D158" s="239"/>
      <c r="E158" s="239"/>
      <c r="F158" s="239"/>
      <c r="G158" s="239"/>
      <c r="H158" s="239"/>
      <c r="I158" s="138"/>
    </row>
    <row r="159" spans="1:9" ht="42.75" customHeight="1">
      <c r="A159" s="131"/>
      <c r="B159" s="239"/>
      <c r="C159" s="239"/>
      <c r="D159" s="239"/>
      <c r="E159" s="239"/>
      <c r="F159" s="239"/>
      <c r="G159" s="239"/>
      <c r="H159" s="239"/>
      <c r="I159" s="138"/>
    </row>
    <row r="160" spans="1:9" ht="12.75" customHeight="1">
      <c r="A160" s="131"/>
      <c r="B160" s="239" t="s">
        <v>63</v>
      </c>
      <c r="C160" s="239"/>
      <c r="D160" s="239"/>
      <c r="E160" s="239"/>
      <c r="F160" s="239"/>
      <c r="G160" s="239"/>
      <c r="H160" s="239"/>
      <c r="I160" s="138"/>
    </row>
    <row r="161" spans="1:9" ht="45" customHeight="1">
      <c r="A161" s="131"/>
      <c r="B161" s="239"/>
      <c r="C161" s="239"/>
      <c r="D161" s="239"/>
      <c r="E161" s="239"/>
      <c r="F161" s="239"/>
      <c r="G161" s="239"/>
      <c r="H161" s="239"/>
      <c r="I161" s="138"/>
    </row>
    <row r="162" spans="1:9" ht="12.75" customHeight="1">
      <c r="A162" s="131"/>
      <c r="B162" s="239" t="s">
        <v>274</v>
      </c>
      <c r="C162" s="239"/>
      <c r="D162" s="239"/>
      <c r="E162" s="239"/>
      <c r="F162" s="239"/>
      <c r="G162" s="239"/>
      <c r="H162" s="239"/>
      <c r="I162" s="138"/>
    </row>
    <row r="163" spans="1:9" ht="63.75" customHeight="1">
      <c r="A163" s="131"/>
      <c r="B163" s="239"/>
      <c r="C163" s="239"/>
      <c r="D163" s="239"/>
      <c r="E163" s="239"/>
      <c r="F163" s="239"/>
      <c r="G163" s="239"/>
      <c r="H163" s="239"/>
      <c r="I163" s="138"/>
    </row>
    <row r="164" spans="1:9" ht="12.75" customHeight="1">
      <c r="A164" s="131"/>
      <c r="B164" s="239" t="s">
        <v>284</v>
      </c>
      <c r="C164" s="239"/>
      <c r="D164" s="239"/>
      <c r="E164" s="239"/>
      <c r="F164" s="239"/>
      <c r="G164" s="239"/>
      <c r="H164" s="239"/>
      <c r="I164" s="138"/>
    </row>
    <row r="165" spans="1:9" ht="42.75" customHeight="1">
      <c r="A165" s="131"/>
      <c r="B165" s="239"/>
      <c r="C165" s="239"/>
      <c r="D165" s="239"/>
      <c r="E165" s="239"/>
      <c r="F165" s="239"/>
      <c r="G165" s="239"/>
      <c r="H165" s="239"/>
      <c r="I165" s="138"/>
    </row>
    <row r="166" spans="1:9" ht="12.75" customHeight="1">
      <c r="A166" s="131"/>
      <c r="B166" s="239" t="s">
        <v>285</v>
      </c>
      <c r="C166" s="239"/>
      <c r="D166" s="239"/>
      <c r="E166" s="239"/>
      <c r="F166" s="239"/>
      <c r="G166" s="239"/>
      <c r="H166" s="239"/>
      <c r="I166" s="138"/>
    </row>
    <row r="167" spans="1:9" ht="13.5">
      <c r="A167" s="131"/>
      <c r="B167" s="239"/>
      <c r="C167" s="239"/>
      <c r="D167" s="239"/>
      <c r="E167" s="239"/>
      <c r="F167" s="239"/>
      <c r="G167" s="239"/>
      <c r="H167" s="239"/>
      <c r="I167" s="138"/>
    </row>
    <row r="168" spans="1:9" ht="66.75" customHeight="1">
      <c r="A168" s="131"/>
      <c r="B168" s="239"/>
      <c r="C168" s="239"/>
      <c r="D168" s="239"/>
      <c r="E168" s="239"/>
      <c r="F168" s="239"/>
      <c r="G168" s="239"/>
      <c r="H168" s="239"/>
      <c r="I168" s="138"/>
    </row>
    <row r="169" spans="1:9" ht="12.75" customHeight="1">
      <c r="A169" s="131"/>
      <c r="B169" s="239" t="s">
        <v>64</v>
      </c>
      <c r="C169" s="239"/>
      <c r="D169" s="239"/>
      <c r="E169" s="239"/>
      <c r="F169" s="239"/>
      <c r="G169" s="239"/>
      <c r="H169" s="239"/>
      <c r="I169" s="138"/>
    </row>
    <row r="170" spans="1:9" ht="13.5">
      <c r="A170" s="131"/>
      <c r="B170" s="239"/>
      <c r="C170" s="239"/>
      <c r="D170" s="239"/>
      <c r="E170" s="239"/>
      <c r="F170" s="239"/>
      <c r="G170" s="239"/>
      <c r="H170" s="239"/>
      <c r="I170" s="138"/>
    </row>
    <row r="171" spans="1:9" ht="13.5">
      <c r="A171" s="131"/>
      <c r="B171" s="239"/>
      <c r="C171" s="239"/>
      <c r="D171" s="239"/>
      <c r="E171" s="239"/>
      <c r="F171" s="239"/>
      <c r="G171" s="239"/>
      <c r="H171" s="239"/>
      <c r="I171" s="138"/>
    </row>
    <row r="172" spans="1:9" ht="84.75" customHeight="1">
      <c r="A172" s="131"/>
      <c r="B172" s="239"/>
      <c r="C172" s="239"/>
      <c r="D172" s="239"/>
      <c r="E172" s="239"/>
      <c r="F172" s="239"/>
      <c r="G172" s="239"/>
      <c r="H172" s="239"/>
      <c r="I172" s="138"/>
    </row>
    <row r="173" spans="1:9" ht="12.75" customHeight="1">
      <c r="A173" s="131"/>
      <c r="B173" s="239" t="s">
        <v>65</v>
      </c>
      <c r="C173" s="239"/>
      <c r="D173" s="239"/>
      <c r="E173" s="239"/>
      <c r="F173" s="239"/>
      <c r="G173" s="239"/>
      <c r="H173" s="239"/>
      <c r="I173" s="138"/>
    </row>
    <row r="174" spans="1:9" ht="79.5" customHeight="1">
      <c r="A174" s="131"/>
      <c r="B174" s="239"/>
      <c r="C174" s="239"/>
      <c r="D174" s="239"/>
      <c r="E174" s="239"/>
      <c r="F174" s="239"/>
      <c r="G174" s="239"/>
      <c r="H174" s="239"/>
      <c r="I174" s="138"/>
    </row>
    <row r="175" spans="1:9" ht="12.75" customHeight="1">
      <c r="A175" s="131"/>
      <c r="B175" s="239" t="s">
        <v>286</v>
      </c>
      <c r="C175" s="239"/>
      <c r="D175" s="239"/>
      <c r="E175" s="239"/>
      <c r="F175" s="239"/>
      <c r="G175" s="239"/>
      <c r="H175" s="239"/>
      <c r="I175" s="138"/>
    </row>
    <row r="176" spans="1:9" ht="45.75" customHeight="1">
      <c r="A176" s="131"/>
      <c r="B176" s="239"/>
      <c r="C176" s="239"/>
      <c r="D176" s="239"/>
      <c r="E176" s="239"/>
      <c r="F176" s="239"/>
      <c r="G176" s="239"/>
      <c r="H176" s="239"/>
      <c r="I176" s="138"/>
    </row>
    <row r="177" spans="1:9" ht="39" customHeight="1">
      <c r="A177" s="131"/>
      <c r="B177" s="239" t="s">
        <v>66</v>
      </c>
      <c r="C177" s="239"/>
      <c r="D177" s="239"/>
      <c r="E177" s="239"/>
      <c r="F177" s="239"/>
      <c r="G177" s="239"/>
      <c r="H177" s="239"/>
      <c r="I177" s="138"/>
    </row>
    <row r="178" spans="1:9" ht="21.75" customHeight="1">
      <c r="A178" s="131"/>
      <c r="B178" s="239" t="s">
        <v>287</v>
      </c>
      <c r="C178" s="239"/>
      <c r="D178" s="239"/>
      <c r="E178" s="239"/>
      <c r="F178" s="239"/>
      <c r="G178" s="239"/>
      <c r="H178" s="239"/>
      <c r="I178" s="138"/>
    </row>
    <row r="179" spans="1:9" ht="12.75" customHeight="1">
      <c r="A179" s="131"/>
      <c r="B179" s="239" t="s">
        <v>67</v>
      </c>
      <c r="C179" s="239"/>
      <c r="D179" s="239"/>
      <c r="E179" s="239"/>
      <c r="F179" s="239"/>
      <c r="G179" s="239"/>
      <c r="H179" s="239"/>
      <c r="I179" s="138"/>
    </row>
    <row r="180" spans="1:9" ht="48" customHeight="1">
      <c r="A180" s="131"/>
      <c r="B180" s="239"/>
      <c r="C180" s="239"/>
      <c r="D180" s="239"/>
      <c r="E180" s="239"/>
      <c r="F180" s="239"/>
      <c r="G180" s="239"/>
      <c r="H180" s="239"/>
      <c r="I180" s="138"/>
    </row>
    <row r="181" spans="1:9" ht="12.75" customHeight="1">
      <c r="A181" s="131"/>
      <c r="B181" s="239" t="s">
        <v>288</v>
      </c>
      <c r="C181" s="239"/>
      <c r="D181" s="239"/>
      <c r="E181" s="239"/>
      <c r="F181" s="239"/>
      <c r="G181" s="239"/>
      <c r="H181" s="239"/>
      <c r="I181" s="138"/>
    </row>
    <row r="182" spans="1:9">
      <c r="A182" s="140"/>
      <c r="B182" s="239"/>
      <c r="C182" s="239"/>
      <c r="D182" s="239"/>
      <c r="E182" s="239"/>
      <c r="F182" s="239"/>
      <c r="G182" s="239"/>
      <c r="H182" s="239"/>
      <c r="I182" s="138"/>
    </row>
    <row r="183" spans="1:9" ht="92.25" customHeight="1">
      <c r="A183" s="140"/>
      <c r="B183" s="239"/>
      <c r="C183" s="239"/>
      <c r="D183" s="239"/>
      <c r="E183" s="239"/>
      <c r="F183" s="239"/>
      <c r="G183" s="239"/>
      <c r="H183" s="239"/>
      <c r="I183" s="138"/>
    </row>
    <row r="184" spans="1:9" ht="14.25" customHeight="1">
      <c r="A184" s="138"/>
      <c r="B184" s="243"/>
      <c r="C184" s="243"/>
      <c r="D184" s="243"/>
      <c r="E184" s="243"/>
      <c r="F184" s="243"/>
      <c r="G184" s="243"/>
      <c r="H184" s="243"/>
      <c r="I184" s="138"/>
    </row>
    <row r="185" spans="1:9" ht="16.5">
      <c r="B185" s="236" t="s">
        <v>296</v>
      </c>
      <c r="C185" s="237"/>
      <c r="D185" s="237"/>
      <c r="E185" s="237"/>
      <c r="F185" s="237"/>
      <c r="G185" s="237"/>
      <c r="H185" s="237"/>
    </row>
    <row r="186" spans="1:9" ht="200.25" customHeight="1">
      <c r="A186" s="55"/>
      <c r="B186" s="235" t="s">
        <v>297</v>
      </c>
      <c r="C186" s="235"/>
      <c r="D186" s="235"/>
      <c r="E186" s="235"/>
      <c r="F186" s="235"/>
      <c r="G186" s="235"/>
      <c r="H186" s="235"/>
    </row>
    <row r="187" spans="1:9" ht="152.25" customHeight="1">
      <c r="B187" s="235" t="s">
        <v>298</v>
      </c>
      <c r="C187" s="235"/>
      <c r="D187" s="235"/>
      <c r="E187" s="235"/>
      <c r="F187" s="235"/>
      <c r="G187" s="235"/>
      <c r="H187" s="235"/>
    </row>
    <row r="188" spans="1:9" ht="91.5" customHeight="1">
      <c r="B188" s="235" t="s">
        <v>299</v>
      </c>
      <c r="C188" s="235"/>
      <c r="D188" s="235"/>
      <c r="E188" s="235"/>
      <c r="F188" s="235"/>
      <c r="G188" s="235"/>
      <c r="H188" s="235"/>
    </row>
    <row r="189" spans="1:9" ht="54.75" customHeight="1">
      <c r="B189" s="235" t="s">
        <v>300</v>
      </c>
      <c r="C189" s="235"/>
      <c r="D189" s="235"/>
      <c r="E189" s="235"/>
      <c r="F189" s="235"/>
      <c r="G189" s="235"/>
      <c r="H189" s="235"/>
    </row>
    <row r="190" spans="1:9" ht="27.75" customHeight="1">
      <c r="B190" s="235" t="s">
        <v>301</v>
      </c>
      <c r="C190" s="235"/>
      <c r="D190" s="235"/>
      <c r="E190" s="235"/>
      <c r="F190" s="235"/>
      <c r="G190" s="235"/>
      <c r="H190" s="235"/>
    </row>
    <row r="191" spans="1:9" ht="71.25" customHeight="1">
      <c r="B191" s="235" t="s">
        <v>302</v>
      </c>
      <c r="C191" s="235"/>
      <c r="D191" s="235"/>
      <c r="E191" s="235"/>
      <c r="F191" s="235"/>
      <c r="G191" s="235"/>
      <c r="H191" s="235"/>
    </row>
    <row r="192" spans="1:9" ht="99.75" customHeight="1">
      <c r="B192" s="235" t="s">
        <v>303</v>
      </c>
      <c r="C192" s="235"/>
      <c r="D192" s="235"/>
      <c r="E192" s="235"/>
      <c r="F192" s="235"/>
      <c r="G192" s="235"/>
      <c r="H192" s="235"/>
    </row>
    <row r="193" spans="2:8" ht="75" customHeight="1">
      <c r="B193" s="235" t="s">
        <v>304</v>
      </c>
      <c r="C193" s="235"/>
      <c r="D193" s="235"/>
      <c r="E193" s="235"/>
      <c r="F193" s="235"/>
      <c r="G193" s="235"/>
      <c r="H193" s="235"/>
    </row>
    <row r="194" spans="2:8" ht="106.5" customHeight="1">
      <c r="B194" s="235" t="s">
        <v>305</v>
      </c>
      <c r="C194" s="235"/>
      <c r="D194" s="235"/>
      <c r="E194" s="235"/>
      <c r="F194" s="235"/>
      <c r="G194" s="235"/>
      <c r="H194" s="235"/>
    </row>
    <row r="195" spans="2:8">
      <c r="B195" s="234"/>
      <c r="C195" s="234"/>
      <c r="D195" s="234"/>
      <c r="E195" s="234"/>
      <c r="F195" s="234"/>
      <c r="G195" s="234"/>
      <c r="H195" s="234"/>
    </row>
    <row r="196" spans="2:8">
      <c r="B196" s="234"/>
      <c r="C196" s="234"/>
      <c r="D196" s="234"/>
      <c r="E196" s="234"/>
      <c r="F196" s="234"/>
      <c r="G196" s="234"/>
      <c r="H196" s="234"/>
    </row>
    <row r="197" spans="2:8">
      <c r="B197" s="234"/>
      <c r="C197" s="234"/>
      <c r="D197" s="234"/>
      <c r="E197" s="234"/>
      <c r="F197" s="234"/>
      <c r="G197" s="234"/>
      <c r="H197" s="234"/>
    </row>
    <row r="198" spans="2:8">
      <c r="B198" s="234"/>
      <c r="C198" s="234"/>
      <c r="D198" s="234"/>
      <c r="E198" s="234"/>
      <c r="F198" s="234"/>
      <c r="G198" s="234"/>
      <c r="H198" s="234"/>
    </row>
    <row r="199" spans="2:8">
      <c r="B199" s="234"/>
      <c r="C199" s="234"/>
      <c r="D199" s="234"/>
      <c r="E199" s="234"/>
      <c r="F199" s="234"/>
      <c r="G199" s="234"/>
      <c r="H199" s="234"/>
    </row>
    <row r="200" spans="2:8">
      <c r="B200" s="234"/>
      <c r="C200" s="234"/>
      <c r="D200" s="234"/>
      <c r="E200" s="234"/>
      <c r="F200" s="234"/>
      <c r="G200" s="234"/>
      <c r="H200" s="234"/>
    </row>
    <row r="201" spans="2:8">
      <c r="B201" s="234"/>
      <c r="C201" s="234"/>
      <c r="D201" s="234"/>
      <c r="E201" s="234"/>
      <c r="F201" s="234"/>
      <c r="G201" s="234"/>
      <c r="H201" s="234"/>
    </row>
    <row r="202" spans="2:8">
      <c r="B202" s="234"/>
      <c r="C202" s="234"/>
      <c r="D202" s="234"/>
      <c r="E202" s="234"/>
      <c r="F202" s="234"/>
      <c r="G202" s="234"/>
      <c r="H202" s="234"/>
    </row>
    <row r="203" spans="2:8">
      <c r="B203" s="234"/>
      <c r="C203" s="234"/>
      <c r="D203" s="234"/>
      <c r="E203" s="234"/>
      <c r="F203" s="234"/>
      <c r="G203" s="234"/>
      <c r="H203" s="234"/>
    </row>
    <row r="204" spans="2:8">
      <c r="B204" s="234"/>
      <c r="C204" s="234"/>
      <c r="D204" s="234"/>
      <c r="E204" s="234"/>
      <c r="F204" s="234"/>
      <c r="G204" s="234"/>
      <c r="H204" s="234"/>
    </row>
    <row r="205" spans="2:8">
      <c r="B205" s="234"/>
      <c r="C205" s="234"/>
      <c r="D205" s="234"/>
      <c r="E205" s="234"/>
      <c r="F205" s="234"/>
      <c r="G205" s="234"/>
      <c r="H205" s="234"/>
    </row>
    <row r="206" spans="2:8">
      <c r="B206" s="234"/>
      <c r="C206" s="234"/>
      <c r="D206" s="234"/>
      <c r="E206" s="234"/>
      <c r="F206" s="234"/>
      <c r="G206" s="234"/>
      <c r="H206" s="234"/>
    </row>
    <row r="207" spans="2:8">
      <c r="B207" s="234"/>
      <c r="C207" s="234"/>
      <c r="D207" s="234"/>
      <c r="E207" s="234"/>
      <c r="F207" s="234"/>
      <c r="G207" s="234"/>
      <c r="H207" s="234"/>
    </row>
    <row r="208" spans="2:8">
      <c r="B208" s="234"/>
      <c r="C208" s="234"/>
      <c r="D208" s="234"/>
      <c r="E208" s="234"/>
      <c r="F208" s="234"/>
      <c r="G208" s="234"/>
      <c r="H208" s="234"/>
    </row>
    <row r="209" spans="2:8">
      <c r="B209" s="234"/>
      <c r="C209" s="234"/>
      <c r="D209" s="234"/>
      <c r="E209" s="234"/>
      <c r="F209" s="234"/>
      <c r="G209" s="234"/>
      <c r="H209" s="234"/>
    </row>
    <row r="210" spans="2:8">
      <c r="B210" s="234"/>
      <c r="C210" s="234"/>
      <c r="D210" s="234"/>
      <c r="E210" s="234"/>
      <c r="F210" s="234"/>
      <c r="G210" s="234"/>
      <c r="H210" s="234"/>
    </row>
    <row r="211" spans="2:8">
      <c r="B211" s="234"/>
      <c r="C211" s="234"/>
      <c r="D211" s="234"/>
      <c r="E211" s="234"/>
      <c r="F211" s="234"/>
      <c r="G211" s="234"/>
      <c r="H211" s="234"/>
    </row>
    <row r="212" spans="2:8">
      <c r="B212" s="234"/>
      <c r="C212" s="234"/>
      <c r="D212" s="234"/>
      <c r="E212" s="234"/>
      <c r="F212" s="234"/>
      <c r="G212" s="234"/>
      <c r="H212" s="234"/>
    </row>
  </sheetData>
  <mergeCells count="110">
    <mergeCell ref="B20:H21"/>
    <mergeCell ref="B22:H22"/>
    <mergeCell ref="B24:H29"/>
    <mergeCell ref="B3:H5"/>
    <mergeCell ref="B6:H6"/>
    <mergeCell ref="B7:H13"/>
    <mergeCell ref="B14:H15"/>
    <mergeCell ref="B16:H16"/>
    <mergeCell ref="B17:H18"/>
    <mergeCell ref="B23:C23"/>
    <mergeCell ref="B19:H19"/>
    <mergeCell ref="B79:H79"/>
    <mergeCell ref="B73:H73"/>
    <mergeCell ref="B78:H78"/>
    <mergeCell ref="B95:H95"/>
    <mergeCell ref="B96:H96"/>
    <mergeCell ref="B31:H34"/>
    <mergeCell ref="B67:H67"/>
    <mergeCell ref="B42:H47"/>
    <mergeCell ref="B50:H52"/>
    <mergeCell ref="B53:H53"/>
    <mergeCell ref="B56:H58"/>
    <mergeCell ref="B60:H60"/>
    <mergeCell ref="B61:H61"/>
    <mergeCell ref="B62:H62"/>
    <mergeCell ref="B63:H63"/>
    <mergeCell ref="B36:H39"/>
    <mergeCell ref="B64:H64"/>
    <mergeCell ref="B65:H65"/>
    <mergeCell ref="B66:H66"/>
    <mergeCell ref="B55:H55"/>
    <mergeCell ref="B116:H118"/>
    <mergeCell ref="B121:H123"/>
    <mergeCell ref="B125:H125"/>
    <mergeCell ref="B144:H144"/>
    <mergeCell ref="B102:H106"/>
    <mergeCell ref="B126:H127"/>
    <mergeCell ref="B111:H111"/>
    <mergeCell ref="B112:H112"/>
    <mergeCell ref="B98:H98"/>
    <mergeCell ref="B99:H99"/>
    <mergeCell ref="B184:H184"/>
    <mergeCell ref="B128:H132"/>
    <mergeCell ref="B133:H134"/>
    <mergeCell ref="B178:H178"/>
    <mergeCell ref="B158:H159"/>
    <mergeCell ref="B160:H161"/>
    <mergeCell ref="B135:H137"/>
    <mergeCell ref="B138:H140"/>
    <mergeCell ref="B141:H142"/>
    <mergeCell ref="B162:H163"/>
    <mergeCell ref="B173:H174"/>
    <mergeCell ref="B146:H148"/>
    <mergeCell ref="B150:H151"/>
    <mergeCell ref="B152:H154"/>
    <mergeCell ref="B155:H157"/>
    <mergeCell ref="B179:H180"/>
    <mergeCell ref="B181:H183"/>
    <mergeCell ref="B164:H165"/>
    <mergeCell ref="B166:H168"/>
    <mergeCell ref="B169:H172"/>
    <mergeCell ref="B175:H176"/>
    <mergeCell ref="B177:H177"/>
    <mergeCell ref="B185:H185"/>
    <mergeCell ref="B186:H186"/>
    <mergeCell ref="B187:H187"/>
    <mergeCell ref="B188:H188"/>
    <mergeCell ref="B189:H189"/>
    <mergeCell ref="A1:H1"/>
    <mergeCell ref="B81:H81"/>
    <mergeCell ref="B84:H84"/>
    <mergeCell ref="B101:H101"/>
    <mergeCell ref="B115:H115"/>
    <mergeCell ref="B107:H108"/>
    <mergeCell ref="B109:H109"/>
    <mergeCell ref="B68:H68"/>
    <mergeCell ref="B70:H71"/>
    <mergeCell ref="B74:H76"/>
    <mergeCell ref="B82:H82"/>
    <mergeCell ref="B85:H88"/>
    <mergeCell ref="B89:H92"/>
    <mergeCell ref="B93:H93"/>
    <mergeCell ref="B94:H94"/>
    <mergeCell ref="B97:H97"/>
    <mergeCell ref="B145:H145"/>
    <mergeCell ref="B120:H120"/>
    <mergeCell ref="B113:H113"/>
    <mergeCell ref="B195:H195"/>
    <mergeCell ref="B196:H196"/>
    <mergeCell ref="B197:H197"/>
    <mergeCell ref="B198:H198"/>
    <mergeCell ref="B199:H199"/>
    <mergeCell ref="B190:H190"/>
    <mergeCell ref="B191:H191"/>
    <mergeCell ref="B192:H192"/>
    <mergeCell ref="B193:H193"/>
    <mergeCell ref="B194:H194"/>
    <mergeCell ref="B210:H210"/>
    <mergeCell ref="B211:H211"/>
    <mergeCell ref="B212:H212"/>
    <mergeCell ref="B205:H205"/>
    <mergeCell ref="B206:H206"/>
    <mergeCell ref="B207:H207"/>
    <mergeCell ref="B208:H208"/>
    <mergeCell ref="B209:H209"/>
    <mergeCell ref="B200:H200"/>
    <mergeCell ref="B201:H201"/>
    <mergeCell ref="B202:H202"/>
    <mergeCell ref="B203:H203"/>
    <mergeCell ref="B204:H204"/>
  </mergeCells>
  <pageMargins left="0.7" right="0.7" top="0.75" bottom="0.75" header="0.3" footer="0.3"/>
  <pageSetup paperSize="9" orientation="portrait" r:id="rId1"/>
  <rowBreaks count="10" manualBreakCount="10">
    <brk id="13" max="7" man="1"/>
    <brk id="40" max="7" man="1"/>
    <brk id="59" max="7" man="1"/>
    <brk id="80" max="7" man="1"/>
    <brk id="97" max="7" man="1"/>
    <brk id="113" max="7" man="1"/>
    <brk id="137" max="7" man="1"/>
    <brk id="154" max="7" man="1"/>
    <brk id="177" max="7" man="1"/>
    <brk id="18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1"/>
  <sheetViews>
    <sheetView view="pageBreakPreview" zoomScale="85" zoomScaleNormal="85" zoomScaleSheetLayoutView="85" workbookViewId="0">
      <selection activeCell="I8" sqref="I8"/>
    </sheetView>
  </sheetViews>
  <sheetFormatPr defaultColWidth="55.7109375" defaultRowHeight="12.75"/>
  <cols>
    <col min="1" max="1" width="5.85546875" style="18" customWidth="1"/>
    <col min="2" max="2" width="38.5703125" customWidth="1"/>
    <col min="3" max="3" width="8.5703125" style="41" customWidth="1"/>
    <col min="4" max="4" width="9" style="17" customWidth="1"/>
    <col min="5" max="5" width="12.42578125" style="34" customWidth="1"/>
    <col min="6" max="6" width="14.5703125" style="46" customWidth="1"/>
    <col min="7" max="7" width="12" customWidth="1"/>
  </cols>
  <sheetData>
    <row r="1" spans="1:6" ht="18">
      <c r="A1" s="16" t="s">
        <v>77</v>
      </c>
      <c r="B1" s="1" t="s">
        <v>78</v>
      </c>
    </row>
    <row r="2" spans="1:6" ht="18">
      <c r="A2" s="16"/>
      <c r="B2" s="1"/>
    </row>
    <row r="3" spans="1:6" ht="16.5">
      <c r="A3" s="45" t="s">
        <v>6</v>
      </c>
      <c r="B3" s="70" t="s">
        <v>0</v>
      </c>
      <c r="C3" s="166"/>
      <c r="D3" s="167"/>
      <c r="E3" s="168"/>
      <c r="F3" s="169"/>
    </row>
    <row r="4" spans="1:6" ht="15" customHeight="1">
      <c r="A4" s="170"/>
      <c r="B4" s="171"/>
      <c r="C4" s="166"/>
      <c r="D4" s="167"/>
      <c r="E4" s="168"/>
      <c r="F4" s="169"/>
    </row>
    <row r="5" spans="1:6" ht="16.5">
      <c r="A5" s="83">
        <v>1</v>
      </c>
      <c r="B5" s="43">
        <v>2</v>
      </c>
      <c r="C5" s="43">
        <v>3</v>
      </c>
      <c r="D5" s="66">
        <v>4</v>
      </c>
      <c r="E5" s="43">
        <v>5</v>
      </c>
      <c r="F5" s="66">
        <v>6</v>
      </c>
    </row>
    <row r="6" spans="1:6" ht="33">
      <c r="A6" s="35" t="s">
        <v>1</v>
      </c>
      <c r="B6" s="59" t="s">
        <v>2</v>
      </c>
      <c r="C6" s="59" t="s">
        <v>3</v>
      </c>
      <c r="D6" s="67" t="s">
        <v>4</v>
      </c>
      <c r="E6" s="172" t="s">
        <v>310</v>
      </c>
      <c r="F6" s="69" t="s">
        <v>267</v>
      </c>
    </row>
    <row r="7" spans="1:6" ht="15" customHeight="1">
      <c r="A7" s="35"/>
      <c r="B7" s="59"/>
      <c r="C7" s="59"/>
      <c r="D7" s="67"/>
      <c r="E7" s="172"/>
      <c r="F7" s="69"/>
    </row>
    <row r="8" spans="1:6" ht="264">
      <c r="A8" s="35">
        <v>1</v>
      </c>
      <c r="B8" s="58" t="s">
        <v>149</v>
      </c>
      <c r="C8" s="32"/>
      <c r="D8" s="211"/>
      <c r="E8" s="84"/>
      <c r="F8" s="84"/>
    </row>
    <row r="9" spans="1:6" ht="115.5">
      <c r="A9" s="35"/>
      <c r="B9" s="58" t="s">
        <v>150</v>
      </c>
      <c r="C9" s="32"/>
      <c r="D9" s="211"/>
      <c r="E9" s="84"/>
      <c r="F9" s="84"/>
    </row>
    <row r="10" spans="1:6" ht="327.75" customHeight="1">
      <c r="A10" s="78"/>
      <c r="B10" s="58" t="s">
        <v>151</v>
      </c>
      <c r="C10" s="32" t="s">
        <v>126</v>
      </c>
      <c r="D10" s="211">
        <v>1</v>
      </c>
      <c r="E10" s="84"/>
      <c r="F10" s="85">
        <f>D10*E10</f>
        <v>0</v>
      </c>
    </row>
    <row r="11" spans="1:6" ht="15" customHeight="1">
      <c r="A11" s="78"/>
      <c r="B11" s="162"/>
      <c r="C11" s="32"/>
      <c r="D11" s="212"/>
      <c r="E11" s="94"/>
      <c r="F11" s="94"/>
    </row>
    <row r="12" spans="1:6" ht="214.5">
      <c r="A12" s="35">
        <f>A8+1</f>
        <v>2</v>
      </c>
      <c r="B12" s="160" t="s">
        <v>130</v>
      </c>
      <c r="C12" s="32"/>
      <c r="D12" s="213"/>
      <c r="E12" s="97"/>
      <c r="F12" s="97"/>
    </row>
    <row r="13" spans="1:6" ht="165">
      <c r="A13" s="35"/>
      <c r="B13" s="58" t="s">
        <v>208</v>
      </c>
      <c r="C13" s="32" t="s">
        <v>87</v>
      </c>
      <c r="D13" s="214">
        <v>100</v>
      </c>
      <c r="E13" s="88"/>
      <c r="F13" s="88">
        <f>D13*E13</f>
        <v>0</v>
      </c>
    </row>
    <row r="14" spans="1:6" ht="15" customHeight="1">
      <c r="A14" s="35"/>
      <c r="B14" s="160"/>
      <c r="C14" s="32"/>
      <c r="D14" s="213"/>
      <c r="E14" s="97"/>
      <c r="F14" s="97"/>
    </row>
    <row r="15" spans="1:6" ht="129.75" customHeight="1">
      <c r="A15" s="35">
        <f>A12+1</f>
        <v>3</v>
      </c>
      <c r="B15" s="160" t="s">
        <v>115</v>
      </c>
      <c r="C15" s="32"/>
      <c r="D15" s="213"/>
      <c r="E15" s="97"/>
      <c r="F15" s="97"/>
    </row>
    <row r="16" spans="1:6" ht="16.5">
      <c r="A16" s="35"/>
      <c r="B16" s="58" t="s">
        <v>100</v>
      </c>
      <c r="C16" s="32" t="s">
        <v>87</v>
      </c>
      <c r="D16" s="214">
        <v>100</v>
      </c>
      <c r="E16" s="88"/>
      <c r="F16" s="88">
        <f>D16*E16</f>
        <v>0</v>
      </c>
    </row>
    <row r="17" spans="1:6" ht="16.5">
      <c r="A17" s="35"/>
      <c r="B17" s="58" t="s">
        <v>101</v>
      </c>
      <c r="C17" s="32" t="s">
        <v>87</v>
      </c>
      <c r="D17" s="214">
        <v>100</v>
      </c>
      <c r="E17" s="88"/>
      <c r="F17" s="88">
        <f>D17*E17</f>
        <v>0</v>
      </c>
    </row>
    <row r="18" spans="1:6" ht="15" customHeight="1">
      <c r="A18" s="35"/>
      <c r="B18" s="58"/>
      <c r="C18" s="32"/>
      <c r="D18" s="213"/>
      <c r="E18" s="97"/>
      <c r="F18" s="97"/>
    </row>
    <row r="19" spans="1:6" ht="198">
      <c r="A19" s="35">
        <f>A15+1</f>
        <v>4</v>
      </c>
      <c r="B19" s="160" t="s">
        <v>143</v>
      </c>
      <c r="C19" s="32"/>
      <c r="D19" s="213"/>
      <c r="E19" s="93"/>
      <c r="F19" s="93"/>
    </row>
    <row r="20" spans="1:6" ht="198">
      <c r="A20" s="35"/>
      <c r="B20" s="58" t="s">
        <v>104</v>
      </c>
      <c r="C20" s="32" t="s">
        <v>5</v>
      </c>
      <c r="D20" s="214">
        <v>60</v>
      </c>
      <c r="E20" s="86"/>
      <c r="F20" s="88">
        <f>D20*E20</f>
        <v>0</v>
      </c>
    </row>
    <row r="21" spans="1:6" ht="15" customHeight="1">
      <c r="A21" s="78"/>
      <c r="B21" s="162"/>
      <c r="C21" s="32"/>
      <c r="D21" s="213"/>
      <c r="E21" s="93"/>
      <c r="F21" s="93"/>
    </row>
    <row r="22" spans="1:6" ht="138" customHeight="1">
      <c r="A22" s="35">
        <f>A19+1</f>
        <v>5</v>
      </c>
      <c r="B22" s="160" t="s">
        <v>93</v>
      </c>
      <c r="C22" s="32" t="s">
        <v>5</v>
      </c>
      <c r="D22" s="214">
        <v>1300</v>
      </c>
      <c r="E22" s="86"/>
      <c r="F22" s="88">
        <f>D22*E22</f>
        <v>0</v>
      </c>
    </row>
    <row r="23" spans="1:6" ht="15" customHeight="1">
      <c r="A23" s="35"/>
      <c r="B23" s="160"/>
      <c r="C23" s="32"/>
      <c r="D23" s="214"/>
      <c r="E23" s="86"/>
      <c r="F23" s="88"/>
    </row>
    <row r="24" spans="1:6" ht="214.5">
      <c r="A24" s="35">
        <f>A22+1</f>
        <v>6</v>
      </c>
      <c r="B24" s="58" t="s">
        <v>179</v>
      </c>
      <c r="C24" s="32"/>
      <c r="D24" s="214"/>
      <c r="E24" s="86"/>
      <c r="F24" s="85"/>
    </row>
    <row r="25" spans="1:6" ht="33">
      <c r="A25" s="35"/>
      <c r="B25" s="58" t="s">
        <v>152</v>
      </c>
      <c r="C25" s="32" t="s">
        <v>5</v>
      </c>
      <c r="D25" s="214">
        <v>1500</v>
      </c>
      <c r="E25" s="86"/>
      <c r="F25" s="85">
        <f>D25*E25</f>
        <v>0</v>
      </c>
    </row>
    <row r="26" spans="1:6" ht="15" customHeight="1">
      <c r="A26" s="35"/>
      <c r="B26" s="58"/>
      <c r="C26" s="32"/>
      <c r="D26" s="214"/>
      <c r="E26" s="86"/>
      <c r="F26" s="85"/>
    </row>
    <row r="27" spans="1:6" ht="279" customHeight="1">
      <c r="A27" s="35">
        <f>A24+1</f>
        <v>7</v>
      </c>
      <c r="B27" s="58" t="s">
        <v>317</v>
      </c>
      <c r="C27" s="39" t="s">
        <v>102</v>
      </c>
      <c r="D27" s="214">
        <v>1</v>
      </c>
      <c r="E27" s="87"/>
      <c r="F27" s="88">
        <f>D27*E27</f>
        <v>0</v>
      </c>
    </row>
    <row r="28" spans="1:6" ht="15" customHeight="1">
      <c r="A28" s="35"/>
      <c r="B28" s="58"/>
      <c r="C28" s="39"/>
      <c r="D28" s="214"/>
      <c r="E28" s="87"/>
      <c r="F28" s="88"/>
    </row>
    <row r="29" spans="1:6" ht="81.75" customHeight="1">
      <c r="A29" s="35">
        <f>A27+1</f>
        <v>8</v>
      </c>
      <c r="B29" s="160" t="s">
        <v>153</v>
      </c>
      <c r="C29" s="32" t="s">
        <v>154</v>
      </c>
      <c r="D29" s="211">
        <v>1</v>
      </c>
      <c r="E29" s="84"/>
      <c r="F29" s="85">
        <f>D29*E29</f>
        <v>0</v>
      </c>
    </row>
    <row r="30" spans="1:6" ht="15" customHeight="1">
      <c r="A30" s="78"/>
      <c r="B30" s="160"/>
      <c r="C30" s="32"/>
      <c r="D30" s="211"/>
      <c r="E30" s="84"/>
      <c r="F30" s="85"/>
    </row>
    <row r="31" spans="1:6" ht="313.5">
      <c r="A31" s="35">
        <f>A29+1</f>
        <v>9</v>
      </c>
      <c r="B31" s="160" t="s">
        <v>155</v>
      </c>
      <c r="C31" s="39" t="s">
        <v>5</v>
      </c>
      <c r="D31" s="214">
        <v>550</v>
      </c>
      <c r="E31" s="87"/>
      <c r="F31" s="85">
        <f>D31*E31</f>
        <v>0</v>
      </c>
    </row>
    <row r="32" spans="1:6" ht="15" customHeight="1">
      <c r="A32" s="78"/>
      <c r="B32" s="36"/>
      <c r="C32" s="32"/>
      <c r="D32" s="60"/>
      <c r="E32" s="84"/>
      <c r="F32" s="85"/>
    </row>
    <row r="33" spans="1:6" ht="16.5">
      <c r="A33" s="173"/>
      <c r="B33" s="33" t="s">
        <v>114</v>
      </c>
      <c r="C33" s="166"/>
      <c r="D33" s="167"/>
      <c r="E33" s="90"/>
      <c r="F33" s="91">
        <f>SUM(F8:F31)</f>
        <v>0</v>
      </c>
    </row>
    <row r="34" spans="1:6" ht="15" customHeight="1">
      <c r="A34" s="78"/>
      <c r="B34" s="27"/>
      <c r="C34" s="39"/>
      <c r="D34" s="142"/>
      <c r="E34" s="143"/>
      <c r="F34" s="72"/>
    </row>
    <row r="35" spans="1:6" ht="15" customHeight="1">
      <c r="A35" s="78"/>
      <c r="B35" s="27"/>
      <c r="C35" s="39"/>
      <c r="D35" s="142"/>
      <c r="E35" s="143"/>
      <c r="F35" s="72"/>
    </row>
    <row r="36" spans="1:6" ht="16.5">
      <c r="A36" s="45" t="s">
        <v>9</v>
      </c>
      <c r="B36" s="70" t="s">
        <v>119</v>
      </c>
      <c r="C36" s="166"/>
      <c r="D36" s="167"/>
      <c r="E36" s="174"/>
      <c r="F36" s="169"/>
    </row>
    <row r="37" spans="1:6" ht="15" customHeight="1">
      <c r="A37" s="173"/>
      <c r="B37" s="171"/>
      <c r="C37" s="166"/>
      <c r="D37" s="167"/>
      <c r="E37" s="174"/>
      <c r="F37" s="169"/>
    </row>
    <row r="38" spans="1:6" ht="16.5">
      <c r="A38" s="83">
        <v>1</v>
      </c>
      <c r="B38" s="43">
        <v>2</v>
      </c>
      <c r="C38" s="43">
        <v>3</v>
      </c>
      <c r="D38" s="66">
        <v>4</v>
      </c>
      <c r="E38" s="175">
        <v>5</v>
      </c>
      <c r="F38" s="66">
        <v>6</v>
      </c>
    </row>
    <row r="39" spans="1:6" ht="33">
      <c r="A39" s="35" t="s">
        <v>1</v>
      </c>
      <c r="B39" s="59" t="s">
        <v>2</v>
      </c>
      <c r="C39" s="59" t="s">
        <v>3</v>
      </c>
      <c r="D39" s="67" t="s">
        <v>4</v>
      </c>
      <c r="E39" s="172" t="s">
        <v>310</v>
      </c>
      <c r="F39" s="69" t="s">
        <v>267</v>
      </c>
    </row>
    <row r="40" spans="1:6" ht="15" customHeight="1">
      <c r="A40" s="35"/>
      <c r="B40" s="59"/>
      <c r="C40" s="59"/>
      <c r="D40" s="67"/>
      <c r="E40" s="68"/>
      <c r="F40" s="69"/>
    </row>
    <row r="41" spans="1:6" ht="33">
      <c r="A41" s="35"/>
      <c r="B41" s="160" t="s">
        <v>131</v>
      </c>
      <c r="C41" s="59"/>
      <c r="D41" s="67"/>
      <c r="E41" s="68"/>
      <c r="F41" s="69"/>
    </row>
    <row r="42" spans="1:6" ht="16.5">
      <c r="A42" s="83"/>
      <c r="B42" s="161"/>
      <c r="C42" s="43"/>
      <c r="D42" s="74"/>
      <c r="E42" s="176"/>
      <c r="F42" s="177"/>
    </row>
    <row r="43" spans="1:6" ht="181.5">
      <c r="A43" s="45">
        <f>A31+1</f>
        <v>10</v>
      </c>
      <c r="B43" s="58" t="s">
        <v>175</v>
      </c>
      <c r="C43" s="43" t="s">
        <v>8</v>
      </c>
      <c r="D43" s="215">
        <v>260</v>
      </c>
      <c r="E43" s="89"/>
      <c r="F43" s="88">
        <f>D43*E43</f>
        <v>0</v>
      </c>
    </row>
    <row r="44" spans="1:6" ht="16.5">
      <c r="A44" s="45"/>
      <c r="B44" s="58"/>
      <c r="C44" s="43"/>
      <c r="D44" s="215"/>
      <c r="E44" s="89"/>
      <c r="F44" s="88"/>
    </row>
    <row r="45" spans="1:6" ht="198">
      <c r="A45" s="45">
        <f>A43+1</f>
        <v>11</v>
      </c>
      <c r="B45" s="58" t="s">
        <v>202</v>
      </c>
      <c r="C45" s="43" t="s">
        <v>8</v>
      </c>
      <c r="D45" s="215">
        <v>100</v>
      </c>
      <c r="E45" s="89"/>
      <c r="F45" s="88">
        <f>D45*E45</f>
        <v>0</v>
      </c>
    </row>
    <row r="46" spans="1:6" ht="16.5">
      <c r="A46" s="45"/>
      <c r="B46" s="58"/>
      <c r="C46" s="43"/>
      <c r="D46" s="216"/>
      <c r="E46" s="89"/>
      <c r="F46" s="178"/>
    </row>
    <row r="47" spans="1:6" ht="379.5">
      <c r="A47" s="45">
        <f>A45+1</f>
        <v>12</v>
      </c>
      <c r="B47" s="160" t="s">
        <v>209</v>
      </c>
      <c r="C47" s="43"/>
      <c r="D47" s="216"/>
      <c r="E47" s="178"/>
      <c r="F47" s="178"/>
    </row>
    <row r="48" spans="1:6" ht="33">
      <c r="A48" s="45"/>
      <c r="B48" s="179" t="s">
        <v>176</v>
      </c>
      <c r="C48" s="32" t="s">
        <v>210</v>
      </c>
      <c r="D48" s="211">
        <v>200</v>
      </c>
      <c r="E48" s="84"/>
      <c r="F48" s="88">
        <f>D48*E48</f>
        <v>0</v>
      </c>
    </row>
    <row r="49" spans="1:6" ht="16.5">
      <c r="A49" s="45"/>
      <c r="B49" s="179" t="s">
        <v>177</v>
      </c>
      <c r="C49" s="32" t="s">
        <v>7</v>
      </c>
      <c r="D49" s="211">
        <v>120</v>
      </c>
      <c r="E49" s="84"/>
      <c r="F49" s="88">
        <f>D49*E49</f>
        <v>0</v>
      </c>
    </row>
    <row r="50" spans="1:6" ht="16.5">
      <c r="A50" s="45"/>
      <c r="B50" s="58"/>
      <c r="C50" s="43"/>
      <c r="D50" s="215"/>
      <c r="E50" s="89"/>
      <c r="F50" s="88"/>
    </row>
    <row r="51" spans="1:6" ht="181.5">
      <c r="A51" s="45">
        <f>A47+1</f>
        <v>13</v>
      </c>
      <c r="B51" s="160" t="s">
        <v>211</v>
      </c>
      <c r="C51" s="43" t="s">
        <v>8</v>
      </c>
      <c r="D51" s="215">
        <v>60</v>
      </c>
      <c r="E51" s="89"/>
      <c r="F51" s="88">
        <f>D51*E51</f>
        <v>0</v>
      </c>
    </row>
    <row r="52" spans="1:6" ht="16.5">
      <c r="A52" s="45"/>
      <c r="B52" s="58"/>
      <c r="C52" s="43"/>
      <c r="D52" s="215"/>
      <c r="E52" s="89"/>
      <c r="F52" s="88"/>
    </row>
    <row r="53" spans="1:6" ht="165">
      <c r="A53" s="45">
        <f>A51+1</f>
        <v>14</v>
      </c>
      <c r="B53" s="160" t="s">
        <v>178</v>
      </c>
      <c r="C53" s="43" t="s">
        <v>95</v>
      </c>
      <c r="D53" s="215">
        <v>2</v>
      </c>
      <c r="E53" s="89"/>
      <c r="F53" s="88">
        <f>D53*E53</f>
        <v>0</v>
      </c>
    </row>
    <row r="54" spans="1:6" ht="16.5">
      <c r="A54" s="45"/>
      <c r="B54" s="58"/>
      <c r="C54" s="43"/>
      <c r="D54" s="216"/>
      <c r="E54" s="89"/>
      <c r="F54" s="178"/>
    </row>
    <row r="55" spans="1:6" ht="66">
      <c r="A55" s="45">
        <f>A53+1</f>
        <v>15</v>
      </c>
      <c r="B55" s="58" t="s">
        <v>118</v>
      </c>
      <c r="C55" s="43" t="s">
        <v>8</v>
      </c>
      <c r="D55" s="215">
        <v>200</v>
      </c>
      <c r="E55" s="89"/>
      <c r="F55" s="88">
        <f>D55*E55</f>
        <v>0</v>
      </c>
    </row>
    <row r="56" spans="1:6" ht="16.5">
      <c r="A56" s="45"/>
      <c r="B56" s="58"/>
      <c r="C56" s="43"/>
      <c r="D56" s="215"/>
      <c r="E56" s="89"/>
      <c r="F56" s="88"/>
    </row>
    <row r="57" spans="1:6" ht="66">
      <c r="A57" s="83"/>
      <c r="B57" s="160" t="s">
        <v>156</v>
      </c>
      <c r="C57" s="43"/>
      <c r="D57" s="215"/>
      <c r="E57" s="89"/>
      <c r="F57" s="92"/>
    </row>
    <row r="58" spans="1:6" ht="363">
      <c r="A58" s="45">
        <f>A55+1</f>
        <v>16</v>
      </c>
      <c r="B58" s="58" t="s">
        <v>239</v>
      </c>
      <c r="C58" s="43"/>
      <c r="D58" s="215"/>
      <c r="E58" s="89"/>
      <c r="F58" s="92"/>
    </row>
    <row r="59" spans="1:6" ht="290.25" customHeight="1">
      <c r="A59" s="45"/>
      <c r="B59" s="58" t="s">
        <v>240</v>
      </c>
      <c r="C59" s="43" t="s">
        <v>7</v>
      </c>
      <c r="D59" s="215">
        <v>600</v>
      </c>
      <c r="E59" s="89"/>
      <c r="F59" s="92">
        <f>D59*E59</f>
        <v>0</v>
      </c>
    </row>
    <row r="60" spans="1:6" ht="15" customHeight="1">
      <c r="A60" s="83"/>
      <c r="B60" s="70"/>
      <c r="C60" s="43"/>
      <c r="D60" s="74"/>
      <c r="E60" s="178"/>
      <c r="F60" s="178"/>
    </row>
    <row r="61" spans="1:6" ht="16.5">
      <c r="A61" s="83"/>
      <c r="B61" s="33" t="s">
        <v>146</v>
      </c>
      <c r="C61" s="43"/>
      <c r="D61" s="74"/>
      <c r="E61" s="90"/>
      <c r="F61" s="91">
        <f>SUM(F43:F59)</f>
        <v>0</v>
      </c>
    </row>
    <row r="62" spans="1:6" ht="15" customHeight="1">
      <c r="A62" s="173"/>
      <c r="B62" s="70"/>
      <c r="C62" s="166"/>
      <c r="D62" s="167"/>
      <c r="E62" s="174"/>
      <c r="F62" s="169"/>
    </row>
    <row r="63" spans="1:6" ht="15" customHeight="1">
      <c r="A63" s="173"/>
      <c r="B63" s="171"/>
      <c r="C63" s="166"/>
      <c r="D63" s="167"/>
      <c r="E63" s="174"/>
      <c r="F63" s="169"/>
    </row>
    <row r="64" spans="1:6" ht="16.5">
      <c r="A64" s="45" t="s">
        <v>10</v>
      </c>
      <c r="B64" s="70" t="s">
        <v>94</v>
      </c>
      <c r="C64" s="166"/>
      <c r="D64" s="167"/>
      <c r="E64" s="174"/>
      <c r="F64" s="169"/>
    </row>
    <row r="65" spans="1:6" ht="15" customHeight="1">
      <c r="A65" s="173"/>
      <c r="B65" s="171"/>
      <c r="C65" s="166"/>
      <c r="D65" s="167"/>
      <c r="E65" s="174"/>
      <c r="F65" s="169"/>
    </row>
    <row r="66" spans="1:6" ht="16.5">
      <c r="A66" s="83">
        <v>1</v>
      </c>
      <c r="B66" s="43">
        <v>2</v>
      </c>
      <c r="C66" s="43">
        <v>3</v>
      </c>
      <c r="D66" s="66">
        <v>4</v>
      </c>
      <c r="E66" s="43">
        <v>5</v>
      </c>
      <c r="F66" s="66">
        <v>6</v>
      </c>
    </row>
    <row r="67" spans="1:6" ht="33">
      <c r="A67" s="35" t="s">
        <v>1</v>
      </c>
      <c r="B67" s="59" t="s">
        <v>2</v>
      </c>
      <c r="C67" s="59" t="s">
        <v>3</v>
      </c>
      <c r="D67" s="67" t="s">
        <v>4</v>
      </c>
      <c r="E67" s="172" t="s">
        <v>310</v>
      </c>
      <c r="F67" s="69" t="s">
        <v>267</v>
      </c>
    </row>
    <row r="68" spans="1:6" ht="16.5">
      <c r="A68" s="35"/>
      <c r="B68" s="59"/>
      <c r="C68" s="59"/>
      <c r="D68" s="67"/>
      <c r="E68" s="68"/>
      <c r="F68" s="69"/>
    </row>
    <row r="69" spans="1:6" ht="99">
      <c r="A69" s="35">
        <f>A58+1</f>
        <v>17</v>
      </c>
      <c r="B69" s="160" t="s">
        <v>212</v>
      </c>
      <c r="C69" s="43" t="s">
        <v>5</v>
      </c>
      <c r="D69" s="217">
        <v>550</v>
      </c>
      <c r="E69" s="86"/>
      <c r="F69" s="88">
        <f>D69*E69</f>
        <v>0</v>
      </c>
    </row>
    <row r="70" spans="1:6" ht="16.5">
      <c r="A70" s="83"/>
      <c r="B70" s="161"/>
      <c r="C70" s="43"/>
      <c r="D70" s="216"/>
      <c r="E70" s="178"/>
      <c r="F70" s="178"/>
    </row>
    <row r="71" spans="1:6" ht="262.5" customHeight="1">
      <c r="A71" s="35">
        <f>A69+1</f>
        <v>18</v>
      </c>
      <c r="B71" s="160" t="s">
        <v>129</v>
      </c>
      <c r="C71" s="43" t="s">
        <v>8</v>
      </c>
      <c r="D71" s="217">
        <v>5</v>
      </c>
      <c r="E71" s="86"/>
      <c r="F71" s="88">
        <f>D71*E71</f>
        <v>0</v>
      </c>
    </row>
    <row r="72" spans="1:6" ht="16.5">
      <c r="A72" s="83"/>
      <c r="B72" s="161"/>
      <c r="C72" s="43"/>
      <c r="D72" s="216"/>
      <c r="E72" s="178"/>
      <c r="F72" s="178"/>
    </row>
    <row r="73" spans="1:6" ht="214.5">
      <c r="A73" s="35">
        <f>A71+1</f>
        <v>19</v>
      </c>
      <c r="B73" s="160" t="s">
        <v>157</v>
      </c>
      <c r="C73" s="32" t="s">
        <v>116</v>
      </c>
      <c r="D73" s="211">
        <v>120</v>
      </c>
      <c r="E73" s="84"/>
      <c r="F73" s="85">
        <f>D73*E73</f>
        <v>0</v>
      </c>
    </row>
    <row r="74" spans="1:6" ht="16.5">
      <c r="A74" s="35"/>
      <c r="B74" s="160"/>
      <c r="C74" s="32"/>
      <c r="D74" s="211"/>
      <c r="E74" s="84"/>
      <c r="F74" s="85"/>
    </row>
    <row r="75" spans="1:6" ht="82.5">
      <c r="A75" s="35">
        <f>A73+1</f>
        <v>20</v>
      </c>
      <c r="B75" s="58" t="s">
        <v>172</v>
      </c>
      <c r="C75" s="32" t="s">
        <v>5</v>
      </c>
      <c r="D75" s="211">
        <v>120</v>
      </c>
      <c r="E75" s="88"/>
      <c r="F75" s="88">
        <f>D75*E75</f>
        <v>0</v>
      </c>
    </row>
    <row r="76" spans="1:6" ht="16.5">
      <c r="A76" s="35"/>
      <c r="B76" s="58"/>
      <c r="C76" s="32"/>
      <c r="D76" s="211"/>
      <c r="E76" s="88"/>
      <c r="F76" s="88"/>
    </row>
    <row r="77" spans="1:6" ht="132">
      <c r="A77" s="35">
        <f>A75+1</f>
        <v>21</v>
      </c>
      <c r="B77" s="58" t="s">
        <v>318</v>
      </c>
      <c r="C77" s="32" t="s">
        <v>5</v>
      </c>
      <c r="D77" s="211">
        <v>1000</v>
      </c>
      <c r="E77" s="88"/>
      <c r="F77" s="88">
        <f>D77*E77</f>
        <v>0</v>
      </c>
    </row>
    <row r="78" spans="1:6" ht="16.5">
      <c r="A78" s="83"/>
      <c r="B78" s="162"/>
      <c r="C78" s="43"/>
      <c r="D78" s="216"/>
      <c r="E78" s="178"/>
      <c r="F78" s="178"/>
    </row>
    <row r="79" spans="1:6" ht="148.5">
      <c r="A79" s="35">
        <f>A77+1</f>
        <v>22</v>
      </c>
      <c r="B79" s="160" t="s">
        <v>213</v>
      </c>
      <c r="C79" s="32" t="s">
        <v>5</v>
      </c>
      <c r="D79" s="211">
        <v>1000</v>
      </c>
      <c r="E79" s="86"/>
      <c r="F79" s="88">
        <f>D79*E79</f>
        <v>0</v>
      </c>
    </row>
    <row r="80" spans="1:6" ht="16.5">
      <c r="A80" s="35"/>
      <c r="B80" s="161"/>
      <c r="C80" s="43"/>
      <c r="D80" s="216"/>
      <c r="E80" s="180"/>
      <c r="F80" s="180"/>
    </row>
    <row r="81" spans="1:6" ht="132">
      <c r="A81" s="35">
        <f>A79+1</f>
        <v>23</v>
      </c>
      <c r="B81" s="160" t="s">
        <v>117</v>
      </c>
      <c r="C81" s="32" t="s">
        <v>5</v>
      </c>
      <c r="D81" s="211">
        <v>100</v>
      </c>
      <c r="E81" s="86"/>
      <c r="F81" s="88">
        <f>D81*E81</f>
        <v>0</v>
      </c>
    </row>
    <row r="82" spans="1:6" ht="16.5">
      <c r="A82" s="35"/>
      <c r="B82" s="160"/>
      <c r="C82" s="32"/>
      <c r="D82" s="211"/>
      <c r="E82" s="86"/>
      <c r="F82" s="88"/>
    </row>
    <row r="83" spans="1:6" ht="115.5">
      <c r="A83" s="35">
        <f>A81+1</f>
        <v>24</v>
      </c>
      <c r="B83" s="160" t="s">
        <v>214</v>
      </c>
      <c r="C83" s="32" t="s">
        <v>5</v>
      </c>
      <c r="D83" s="211">
        <v>50</v>
      </c>
      <c r="E83" s="86"/>
      <c r="F83" s="88">
        <f>D83*E83</f>
        <v>0</v>
      </c>
    </row>
    <row r="84" spans="1:6" ht="16.5">
      <c r="A84" s="35"/>
      <c r="B84" s="160"/>
      <c r="C84" s="32"/>
      <c r="D84" s="211"/>
      <c r="E84" s="86"/>
      <c r="F84" s="88"/>
    </row>
    <row r="85" spans="1:6" ht="99">
      <c r="A85" s="35">
        <f>A83+1</f>
        <v>25</v>
      </c>
      <c r="B85" s="160" t="s">
        <v>158</v>
      </c>
      <c r="C85" s="32" t="s">
        <v>5</v>
      </c>
      <c r="D85" s="211">
        <v>250</v>
      </c>
      <c r="E85" s="92"/>
      <c r="F85" s="85">
        <f>D85*E85</f>
        <v>0</v>
      </c>
    </row>
    <row r="86" spans="1:6" ht="16.5">
      <c r="A86" s="35"/>
      <c r="B86" s="160"/>
      <c r="C86" s="32"/>
      <c r="D86" s="211"/>
      <c r="E86" s="92"/>
      <c r="F86" s="85"/>
    </row>
    <row r="87" spans="1:6" ht="115.5">
      <c r="A87" s="35">
        <f>A85+1</f>
        <v>26</v>
      </c>
      <c r="B87" s="160" t="s">
        <v>185</v>
      </c>
      <c r="C87" s="32" t="s">
        <v>5</v>
      </c>
      <c r="D87" s="211">
        <v>5</v>
      </c>
      <c r="E87" s="92"/>
      <c r="F87" s="85">
        <f>D87*E87</f>
        <v>0</v>
      </c>
    </row>
    <row r="88" spans="1:6" ht="16.5">
      <c r="A88" s="35"/>
      <c r="B88" s="160"/>
      <c r="C88" s="32"/>
      <c r="D88" s="211"/>
      <c r="E88" s="92"/>
      <c r="F88" s="85"/>
    </row>
    <row r="89" spans="1:6" ht="132">
      <c r="A89" s="35">
        <f>A85+1</f>
        <v>26</v>
      </c>
      <c r="B89" s="160" t="s">
        <v>205</v>
      </c>
      <c r="C89" s="32" t="s">
        <v>95</v>
      </c>
      <c r="D89" s="211">
        <v>1</v>
      </c>
      <c r="E89" s="92"/>
      <c r="F89" s="85">
        <f>D89*E89</f>
        <v>0</v>
      </c>
    </row>
    <row r="90" spans="1:6" ht="16.5">
      <c r="A90" s="35"/>
      <c r="B90" s="160"/>
      <c r="C90" s="32"/>
      <c r="D90" s="211"/>
      <c r="E90" s="92"/>
      <c r="F90" s="85"/>
    </row>
    <row r="91" spans="1:6" ht="115.5">
      <c r="A91" s="35">
        <f>A87+1</f>
        <v>27</v>
      </c>
      <c r="B91" s="160" t="s">
        <v>186</v>
      </c>
      <c r="C91" s="32" t="s">
        <v>95</v>
      </c>
      <c r="D91" s="211">
        <v>2</v>
      </c>
      <c r="E91" s="92"/>
      <c r="F91" s="85">
        <f>D91*E91</f>
        <v>0</v>
      </c>
    </row>
    <row r="92" spans="1:6" ht="16.5">
      <c r="A92" s="35"/>
      <c r="B92" s="160"/>
      <c r="C92" s="32"/>
      <c r="D92" s="212"/>
      <c r="E92" s="93"/>
      <c r="F92" s="93"/>
    </row>
    <row r="93" spans="1:6" ht="115.5">
      <c r="A93" s="35">
        <f>A91+1</f>
        <v>28</v>
      </c>
      <c r="B93" s="160" t="s">
        <v>215</v>
      </c>
      <c r="C93" s="32"/>
      <c r="D93" s="211"/>
      <c r="E93" s="85"/>
      <c r="F93" s="85"/>
    </row>
    <row r="94" spans="1:6" ht="16.5">
      <c r="A94" s="35"/>
      <c r="B94" s="58" t="s">
        <v>187</v>
      </c>
      <c r="C94" s="32" t="s">
        <v>95</v>
      </c>
      <c r="D94" s="211">
        <v>1</v>
      </c>
      <c r="E94" s="85"/>
      <c r="F94" s="85">
        <f>D94*E94</f>
        <v>0</v>
      </c>
    </row>
    <row r="95" spans="1:6" ht="16.5">
      <c r="A95" s="35"/>
      <c r="B95" s="58" t="s">
        <v>188</v>
      </c>
      <c r="C95" s="32" t="s">
        <v>95</v>
      </c>
      <c r="D95" s="211">
        <v>1</v>
      </c>
      <c r="E95" s="85"/>
      <c r="F95" s="85">
        <f>D95*E95</f>
        <v>0</v>
      </c>
    </row>
    <row r="96" spans="1:6" ht="16.5">
      <c r="A96" s="35"/>
      <c r="B96" s="58" t="s">
        <v>189</v>
      </c>
      <c r="C96" s="32" t="s">
        <v>95</v>
      </c>
      <c r="D96" s="211">
        <v>1</v>
      </c>
      <c r="E96" s="85"/>
      <c r="F96" s="85">
        <f>D96*E96</f>
        <v>0</v>
      </c>
    </row>
    <row r="97" spans="1:6" ht="16.5">
      <c r="A97" s="35"/>
      <c r="B97" s="58" t="s">
        <v>190</v>
      </c>
      <c r="C97" s="32" t="s">
        <v>95</v>
      </c>
      <c r="D97" s="211">
        <v>1</v>
      </c>
      <c r="E97" s="85"/>
      <c r="F97" s="85">
        <f>D97*E97</f>
        <v>0</v>
      </c>
    </row>
    <row r="98" spans="1:6" ht="16.5">
      <c r="A98" s="35"/>
      <c r="B98" s="58" t="s">
        <v>191</v>
      </c>
      <c r="C98" s="32" t="s">
        <v>95</v>
      </c>
      <c r="D98" s="211">
        <v>1</v>
      </c>
      <c r="E98" s="85"/>
      <c r="F98" s="85">
        <f>D98*E98</f>
        <v>0</v>
      </c>
    </row>
    <row r="99" spans="1:6" ht="16.5">
      <c r="A99" s="35"/>
      <c r="B99" s="162"/>
      <c r="C99" s="32"/>
      <c r="D99" s="211"/>
      <c r="E99" s="84"/>
      <c r="F99" s="85"/>
    </row>
    <row r="100" spans="1:6" ht="115.5">
      <c r="A100" s="35">
        <f>A93+1</f>
        <v>29</v>
      </c>
      <c r="B100" s="160" t="s">
        <v>198</v>
      </c>
      <c r="C100" s="32"/>
      <c r="D100" s="211"/>
      <c r="E100" s="85"/>
      <c r="F100" s="85"/>
    </row>
    <row r="101" spans="1:6" ht="16.5">
      <c r="A101" s="35"/>
      <c r="B101" s="58" t="s">
        <v>192</v>
      </c>
      <c r="C101" s="32" t="s">
        <v>95</v>
      </c>
      <c r="D101" s="211">
        <v>1</v>
      </c>
      <c r="E101" s="85"/>
      <c r="F101" s="85">
        <f t="shared" ref="F101:F106" si="0">D101*E101</f>
        <v>0</v>
      </c>
    </row>
    <row r="102" spans="1:6" ht="16.5">
      <c r="A102" s="35"/>
      <c r="B102" s="58" t="s">
        <v>193</v>
      </c>
      <c r="C102" s="32" t="s">
        <v>95</v>
      </c>
      <c r="D102" s="211">
        <v>3</v>
      </c>
      <c r="E102" s="85"/>
      <c r="F102" s="85">
        <f t="shared" si="0"/>
        <v>0</v>
      </c>
    </row>
    <row r="103" spans="1:6" ht="16.5">
      <c r="A103" s="35"/>
      <c r="B103" s="58" t="s">
        <v>194</v>
      </c>
      <c r="C103" s="32" t="s">
        <v>95</v>
      </c>
      <c r="D103" s="211">
        <v>4</v>
      </c>
      <c r="E103" s="85"/>
      <c r="F103" s="85">
        <f t="shared" si="0"/>
        <v>0</v>
      </c>
    </row>
    <row r="104" spans="1:6" ht="16.5">
      <c r="A104" s="35"/>
      <c r="B104" s="58" t="s">
        <v>195</v>
      </c>
      <c r="C104" s="32" t="s">
        <v>95</v>
      </c>
      <c r="D104" s="211">
        <v>2</v>
      </c>
      <c r="E104" s="85"/>
      <c r="F104" s="85">
        <f t="shared" si="0"/>
        <v>0</v>
      </c>
    </row>
    <row r="105" spans="1:6" ht="16.5">
      <c r="A105" s="35"/>
      <c r="B105" s="58" t="s">
        <v>196</v>
      </c>
      <c r="C105" s="32" t="s">
        <v>95</v>
      </c>
      <c r="D105" s="211">
        <v>2</v>
      </c>
      <c r="E105" s="85"/>
      <c r="F105" s="85">
        <f t="shared" si="0"/>
        <v>0</v>
      </c>
    </row>
    <row r="106" spans="1:6" ht="16.5">
      <c r="A106" s="35"/>
      <c r="B106" s="58" t="s">
        <v>197</v>
      </c>
      <c r="C106" s="32" t="s">
        <v>95</v>
      </c>
      <c r="D106" s="211">
        <v>2</v>
      </c>
      <c r="E106" s="85"/>
      <c r="F106" s="85">
        <f t="shared" si="0"/>
        <v>0</v>
      </c>
    </row>
    <row r="107" spans="1:6" ht="16.5">
      <c r="A107" s="35"/>
      <c r="B107" s="160"/>
      <c r="C107" s="32"/>
      <c r="D107" s="211"/>
      <c r="E107" s="85"/>
      <c r="F107" s="85"/>
    </row>
    <row r="108" spans="1:6" ht="99">
      <c r="A108" s="35">
        <f>A100+1</f>
        <v>30</v>
      </c>
      <c r="B108" s="160" t="s">
        <v>201</v>
      </c>
      <c r="C108" s="32"/>
      <c r="D108" s="211"/>
      <c r="E108" s="85"/>
      <c r="F108" s="85"/>
    </row>
    <row r="109" spans="1:6" ht="16.5">
      <c r="A109" s="35"/>
      <c r="B109" s="58" t="s">
        <v>199</v>
      </c>
      <c r="C109" s="32" t="s">
        <v>95</v>
      </c>
      <c r="D109" s="211">
        <v>4</v>
      </c>
      <c r="E109" s="85"/>
      <c r="F109" s="85">
        <f>D109*E109</f>
        <v>0</v>
      </c>
    </row>
    <row r="110" spans="1:6" ht="16.5">
      <c r="A110" s="35"/>
      <c r="B110" s="58" t="s">
        <v>200</v>
      </c>
      <c r="C110" s="32" t="s">
        <v>95</v>
      </c>
      <c r="D110" s="211">
        <v>2</v>
      </c>
      <c r="E110" s="85"/>
      <c r="F110" s="85">
        <f>D110*E110</f>
        <v>0</v>
      </c>
    </row>
    <row r="111" spans="1:6" ht="16.5">
      <c r="A111" s="35"/>
      <c r="B111" s="160"/>
      <c r="C111" s="32"/>
      <c r="D111" s="211"/>
      <c r="E111" s="85"/>
      <c r="F111" s="85"/>
    </row>
    <row r="112" spans="1:6" ht="115.5">
      <c r="A112" s="35">
        <f>A108+1</f>
        <v>31</v>
      </c>
      <c r="B112" s="160" t="s">
        <v>216</v>
      </c>
      <c r="C112" s="32" t="s">
        <v>95</v>
      </c>
      <c r="D112" s="211">
        <v>6</v>
      </c>
      <c r="E112" s="85"/>
      <c r="F112" s="85">
        <f>D112*E112</f>
        <v>0</v>
      </c>
    </row>
    <row r="113" spans="1:7" ht="16.5">
      <c r="A113" s="35"/>
      <c r="B113" s="160"/>
      <c r="C113" s="32"/>
      <c r="D113" s="211"/>
      <c r="E113" s="85"/>
      <c r="F113" s="85"/>
    </row>
    <row r="114" spans="1:7" ht="82.5">
      <c r="A114" s="35">
        <f>A112+1</f>
        <v>32</v>
      </c>
      <c r="B114" s="160" t="s">
        <v>173</v>
      </c>
      <c r="C114" s="32"/>
      <c r="D114" s="211">
        <v>1</v>
      </c>
      <c r="E114" s="86"/>
      <c r="F114" s="86">
        <f>D114*E114</f>
        <v>0</v>
      </c>
    </row>
    <row r="115" spans="1:7" ht="16.5">
      <c r="A115" s="35"/>
      <c r="B115" s="160"/>
      <c r="C115" s="32"/>
      <c r="D115" s="211"/>
      <c r="E115" s="86"/>
      <c r="F115" s="86"/>
    </row>
    <row r="116" spans="1:7" ht="66">
      <c r="A116" s="35">
        <f>A114+1</f>
        <v>33</v>
      </c>
      <c r="B116" s="160" t="s">
        <v>217</v>
      </c>
      <c r="C116" s="32" t="s">
        <v>8</v>
      </c>
      <c r="D116" s="211">
        <v>100</v>
      </c>
      <c r="E116" s="86"/>
      <c r="F116" s="88">
        <f>D116*E116</f>
        <v>0</v>
      </c>
    </row>
    <row r="117" spans="1:7" ht="15" customHeight="1">
      <c r="A117" s="35"/>
      <c r="B117" s="36"/>
      <c r="C117" s="32"/>
      <c r="D117" s="38"/>
      <c r="E117" s="94"/>
      <c r="F117" s="94"/>
    </row>
    <row r="118" spans="1:7" ht="16.5">
      <c r="A118" s="83"/>
      <c r="B118" s="33" t="s">
        <v>79</v>
      </c>
      <c r="C118" s="43"/>
      <c r="D118" s="74"/>
      <c r="E118" s="95"/>
      <c r="F118" s="96">
        <f>SUM(F69:F116)</f>
        <v>0</v>
      </c>
    </row>
    <row r="119" spans="1:7" ht="15" customHeight="1">
      <c r="A119" s="78"/>
      <c r="B119" s="27"/>
      <c r="C119" s="39"/>
      <c r="D119" s="142"/>
      <c r="E119" s="143"/>
      <c r="F119" s="72"/>
    </row>
    <row r="120" spans="1:7" ht="15" customHeight="1">
      <c r="A120" s="173"/>
      <c r="B120" s="171"/>
      <c r="C120" s="166"/>
      <c r="D120" s="167"/>
      <c r="E120" s="174"/>
      <c r="F120" s="169"/>
    </row>
    <row r="121" spans="1:7" ht="16.5">
      <c r="A121" s="45" t="s">
        <v>11</v>
      </c>
      <c r="B121" s="70" t="s">
        <v>83</v>
      </c>
      <c r="C121" s="166"/>
      <c r="D121" s="167"/>
      <c r="E121" s="174"/>
      <c r="F121" s="169"/>
    </row>
    <row r="122" spans="1:7" ht="15" customHeight="1">
      <c r="A122" s="173"/>
      <c r="B122" s="171"/>
      <c r="C122" s="166"/>
      <c r="D122" s="167"/>
      <c r="E122" s="174"/>
      <c r="F122" s="169"/>
    </row>
    <row r="123" spans="1:7" ht="16.5">
      <c r="A123" s="83">
        <v>1</v>
      </c>
      <c r="B123" s="43">
        <v>2</v>
      </c>
      <c r="C123" s="43">
        <v>3</v>
      </c>
      <c r="D123" s="66">
        <v>4</v>
      </c>
      <c r="E123" s="43">
        <v>5</v>
      </c>
      <c r="F123" s="66">
        <v>6</v>
      </c>
    </row>
    <row r="124" spans="1:7" ht="33">
      <c r="A124" s="35" t="s">
        <v>1</v>
      </c>
      <c r="B124" s="59" t="s">
        <v>2</v>
      </c>
      <c r="C124" s="59" t="s">
        <v>3</v>
      </c>
      <c r="D124" s="67" t="s">
        <v>4</v>
      </c>
      <c r="E124" s="172" t="s">
        <v>310</v>
      </c>
      <c r="F124" s="69" t="s">
        <v>267</v>
      </c>
    </row>
    <row r="125" spans="1:7" ht="16.5">
      <c r="A125" s="35"/>
      <c r="B125" s="29"/>
      <c r="C125" s="32"/>
      <c r="D125" s="74"/>
      <c r="E125" s="71"/>
      <c r="F125" s="72"/>
    </row>
    <row r="126" spans="1:7" ht="264">
      <c r="A126" s="35">
        <f>A116+1</f>
        <v>34</v>
      </c>
      <c r="B126" s="58" t="s">
        <v>311</v>
      </c>
      <c r="C126" s="32" t="s">
        <v>5</v>
      </c>
      <c r="D126" s="218">
        <v>1100</v>
      </c>
      <c r="E126" s="86"/>
      <c r="F126" s="88">
        <f>D126*E126</f>
        <v>0</v>
      </c>
      <c r="G126" s="40"/>
    </row>
    <row r="127" spans="1:7" ht="16.5">
      <c r="A127" s="35"/>
      <c r="B127" s="58"/>
      <c r="C127" s="32"/>
      <c r="D127" s="218"/>
      <c r="E127" s="86"/>
      <c r="F127" s="88"/>
    </row>
    <row r="128" spans="1:7" ht="264">
      <c r="A128" s="35">
        <f>A126+1</f>
        <v>35</v>
      </c>
      <c r="B128" s="58" t="s">
        <v>312</v>
      </c>
      <c r="C128" s="32" t="s">
        <v>5</v>
      </c>
      <c r="D128" s="218">
        <v>120</v>
      </c>
      <c r="E128" s="86"/>
      <c r="F128" s="88">
        <f>D128*E128</f>
        <v>0</v>
      </c>
    </row>
    <row r="129" spans="1:8" ht="16.5">
      <c r="A129" s="35"/>
      <c r="B129" s="58"/>
      <c r="C129" s="32"/>
      <c r="D129" s="219"/>
      <c r="E129" s="93"/>
      <c r="F129" s="93"/>
    </row>
    <row r="130" spans="1:8" s="19" customFormat="1" ht="346.5">
      <c r="A130" s="35">
        <f>A128+1</f>
        <v>36</v>
      </c>
      <c r="B130" s="58" t="s">
        <v>132</v>
      </c>
      <c r="C130" s="32"/>
      <c r="D130" s="219"/>
      <c r="E130" s="93"/>
      <c r="F130" s="88"/>
      <c r="H130"/>
    </row>
    <row r="131" spans="1:8" s="19" customFormat="1" ht="189.75" customHeight="1">
      <c r="A131" s="35"/>
      <c r="B131" s="58" t="s">
        <v>313</v>
      </c>
      <c r="C131" s="32" t="s">
        <v>5</v>
      </c>
      <c r="D131" s="218">
        <v>1000</v>
      </c>
      <c r="E131" s="86"/>
      <c r="F131" s="88">
        <f>D131*E131</f>
        <v>0</v>
      </c>
      <c r="H131"/>
    </row>
    <row r="132" spans="1:8" ht="16.5">
      <c r="A132" s="35"/>
      <c r="B132" s="58"/>
      <c r="C132" s="32"/>
      <c r="D132" s="219"/>
      <c r="E132" s="97"/>
      <c r="F132" s="97"/>
    </row>
    <row r="133" spans="1:8" ht="379.5">
      <c r="A133" s="35">
        <f>A130+1</f>
        <v>37</v>
      </c>
      <c r="B133" s="58" t="s">
        <v>133</v>
      </c>
      <c r="C133" s="32"/>
      <c r="D133" s="219"/>
      <c r="E133" s="97"/>
      <c r="F133" s="97"/>
    </row>
    <row r="134" spans="1:8" ht="203.25" customHeight="1">
      <c r="A134" s="35"/>
      <c r="B134" s="58" t="s">
        <v>313</v>
      </c>
      <c r="C134" s="32" t="s">
        <v>5</v>
      </c>
      <c r="D134" s="218">
        <v>100</v>
      </c>
      <c r="E134" s="86"/>
      <c r="F134" s="88">
        <f>D134*E134</f>
        <v>0</v>
      </c>
    </row>
    <row r="135" spans="1:8" ht="16.5">
      <c r="A135" s="35"/>
      <c r="B135" s="160"/>
      <c r="C135" s="35"/>
      <c r="D135" s="220"/>
      <c r="E135" s="98"/>
      <c r="F135" s="98"/>
    </row>
    <row r="136" spans="1:8" ht="132">
      <c r="A136" s="35">
        <f>A133+1</f>
        <v>38</v>
      </c>
      <c r="B136" s="160" t="s">
        <v>103</v>
      </c>
      <c r="C136" s="32" t="s">
        <v>8</v>
      </c>
      <c r="D136" s="218">
        <v>50</v>
      </c>
      <c r="E136" s="86"/>
      <c r="F136" s="88">
        <f>D136*E136</f>
        <v>0</v>
      </c>
    </row>
    <row r="137" spans="1:8" ht="16.5">
      <c r="A137" s="35"/>
      <c r="B137" s="160"/>
      <c r="C137" s="32"/>
      <c r="D137" s="218"/>
      <c r="E137" s="86"/>
      <c r="F137" s="86"/>
    </row>
    <row r="138" spans="1:8" ht="231">
      <c r="A138" s="35">
        <f>A136+1</f>
        <v>39</v>
      </c>
      <c r="B138" s="160" t="s">
        <v>159</v>
      </c>
      <c r="C138" s="32" t="s">
        <v>5</v>
      </c>
      <c r="D138" s="215">
        <v>30</v>
      </c>
      <c r="E138" s="84"/>
      <c r="F138" s="85">
        <f>D138*E138</f>
        <v>0</v>
      </c>
    </row>
    <row r="139" spans="1:8" ht="16.5">
      <c r="A139" s="35"/>
      <c r="B139" s="160"/>
      <c r="C139" s="32"/>
      <c r="D139" s="218"/>
      <c r="E139" s="86"/>
      <c r="F139" s="86"/>
    </row>
    <row r="140" spans="1:8" ht="82.5">
      <c r="A140" s="35">
        <f>A138+1</f>
        <v>40</v>
      </c>
      <c r="B140" s="58" t="s">
        <v>218</v>
      </c>
      <c r="C140" s="43"/>
      <c r="D140" s="216"/>
      <c r="E140" s="178"/>
      <c r="F140" s="178"/>
    </row>
    <row r="141" spans="1:8" ht="148.5">
      <c r="A141" s="35"/>
      <c r="B141" s="58" t="s">
        <v>180</v>
      </c>
      <c r="C141" s="32" t="s">
        <v>116</v>
      </c>
      <c r="D141" s="218">
        <v>150</v>
      </c>
      <c r="E141" s="86"/>
      <c r="F141" s="88">
        <f>D141*E141</f>
        <v>0</v>
      </c>
    </row>
    <row r="142" spans="1:8" ht="16.5">
      <c r="A142" s="35"/>
      <c r="B142" s="58"/>
      <c r="C142" s="32"/>
      <c r="D142" s="218"/>
      <c r="E142" s="86"/>
      <c r="F142" s="88"/>
    </row>
    <row r="143" spans="1:8" ht="82.5">
      <c r="A143" s="35">
        <f>A140+1</f>
        <v>41</v>
      </c>
      <c r="B143" s="58" t="s">
        <v>219</v>
      </c>
      <c r="C143" s="43"/>
      <c r="D143" s="216"/>
      <c r="E143" s="178"/>
      <c r="F143" s="178"/>
    </row>
    <row r="144" spans="1:8" ht="148.5">
      <c r="A144" s="35"/>
      <c r="B144" s="58" t="s">
        <v>180</v>
      </c>
      <c r="C144" s="32" t="s">
        <v>116</v>
      </c>
      <c r="D144" s="218">
        <v>100</v>
      </c>
      <c r="E144" s="86"/>
      <c r="F144" s="88">
        <f>D144*E144</f>
        <v>0</v>
      </c>
    </row>
    <row r="145" spans="1:6" ht="16.5">
      <c r="A145" s="35"/>
      <c r="B145" s="58"/>
      <c r="C145" s="32"/>
      <c r="D145" s="218"/>
      <c r="E145" s="86"/>
      <c r="F145" s="88"/>
    </row>
    <row r="146" spans="1:6" ht="214.5">
      <c r="A146" s="35">
        <f>A143+1</f>
        <v>42</v>
      </c>
      <c r="B146" s="58" t="s">
        <v>220</v>
      </c>
      <c r="C146" s="32" t="s">
        <v>5</v>
      </c>
      <c r="D146" s="218">
        <v>250</v>
      </c>
      <c r="E146" s="86"/>
      <c r="F146" s="88">
        <f>D146*E146</f>
        <v>0</v>
      </c>
    </row>
    <row r="147" spans="1:6" ht="16.5">
      <c r="A147" s="35"/>
      <c r="B147" s="58"/>
      <c r="C147" s="32"/>
      <c r="D147" s="218"/>
      <c r="E147" s="86"/>
      <c r="F147" s="88"/>
    </row>
    <row r="148" spans="1:6" ht="132">
      <c r="A148" s="35">
        <f>A146+1</f>
        <v>43</v>
      </c>
      <c r="B148" s="160" t="s">
        <v>203</v>
      </c>
      <c r="C148" s="32" t="s">
        <v>95</v>
      </c>
      <c r="D148" s="218">
        <v>1</v>
      </c>
      <c r="E148" s="86"/>
      <c r="F148" s="86">
        <f>D148*E148</f>
        <v>0</v>
      </c>
    </row>
    <row r="149" spans="1:6" ht="16.5">
      <c r="A149" s="35"/>
      <c r="B149" s="160"/>
      <c r="C149" s="32"/>
      <c r="D149" s="218"/>
      <c r="E149" s="86"/>
      <c r="F149" s="86"/>
    </row>
    <row r="150" spans="1:6" ht="132">
      <c r="A150" s="35">
        <f>A148+1</f>
        <v>44</v>
      </c>
      <c r="B150" s="160" t="s">
        <v>204</v>
      </c>
      <c r="C150" s="32" t="s">
        <v>95</v>
      </c>
      <c r="D150" s="218">
        <v>2</v>
      </c>
      <c r="E150" s="86"/>
      <c r="F150" s="86">
        <f>D150*E150</f>
        <v>0</v>
      </c>
    </row>
    <row r="151" spans="1:6" ht="15" customHeight="1">
      <c r="A151" s="83"/>
      <c r="B151" s="36"/>
      <c r="C151" s="43"/>
      <c r="D151" s="74"/>
      <c r="E151" s="95"/>
      <c r="F151" s="178"/>
    </row>
    <row r="152" spans="1:6" ht="16.5">
      <c r="A152" s="83"/>
      <c r="B152" s="33" t="s">
        <v>84</v>
      </c>
      <c r="C152" s="43"/>
      <c r="D152" s="61"/>
      <c r="E152" s="89"/>
      <c r="F152" s="96">
        <f>SUM(F126:F150)</f>
        <v>0</v>
      </c>
    </row>
    <row r="153" spans="1:6" ht="15" customHeight="1">
      <c r="A153" s="173"/>
      <c r="B153" s="171"/>
      <c r="C153" s="166"/>
      <c r="D153" s="167"/>
      <c r="E153" s="174"/>
      <c r="F153" s="169"/>
    </row>
    <row r="154" spans="1:6" ht="15" customHeight="1">
      <c r="A154" s="173"/>
      <c r="B154" s="171"/>
      <c r="C154" s="166"/>
      <c r="D154" s="167"/>
      <c r="E154" s="174"/>
      <c r="F154" s="169"/>
    </row>
    <row r="155" spans="1:6" ht="16.5">
      <c r="A155" s="45" t="s">
        <v>12</v>
      </c>
      <c r="B155" s="70" t="s">
        <v>88</v>
      </c>
      <c r="C155" s="166"/>
      <c r="D155" s="167"/>
      <c r="E155" s="174"/>
      <c r="F155" s="169"/>
    </row>
    <row r="156" spans="1:6" ht="15" customHeight="1">
      <c r="A156" s="173"/>
      <c r="B156" s="171"/>
      <c r="C156" s="166"/>
      <c r="D156" s="167"/>
      <c r="E156" s="174"/>
      <c r="F156" s="169"/>
    </row>
    <row r="157" spans="1:6" ht="16.5">
      <c r="A157" s="83">
        <v>1</v>
      </c>
      <c r="B157" s="43">
        <v>2</v>
      </c>
      <c r="C157" s="43">
        <v>3</v>
      </c>
      <c r="D157" s="66">
        <v>4</v>
      </c>
      <c r="E157" s="43">
        <v>5</v>
      </c>
      <c r="F157" s="66">
        <v>6</v>
      </c>
    </row>
    <row r="158" spans="1:6" ht="33">
      <c r="A158" s="35" t="s">
        <v>1</v>
      </c>
      <c r="B158" s="59" t="s">
        <v>2</v>
      </c>
      <c r="C158" s="59" t="s">
        <v>3</v>
      </c>
      <c r="D158" s="67" t="s">
        <v>4</v>
      </c>
      <c r="E158" s="172" t="s">
        <v>310</v>
      </c>
      <c r="F158" s="69" t="s">
        <v>267</v>
      </c>
    </row>
    <row r="159" spans="1:6" ht="16.5">
      <c r="A159" s="35"/>
      <c r="B159" s="59"/>
      <c r="C159" s="59"/>
      <c r="D159" s="75"/>
      <c r="E159" s="76"/>
      <c r="F159" s="77"/>
    </row>
    <row r="160" spans="1:6" ht="264">
      <c r="A160" s="35">
        <f>A148+1</f>
        <v>44</v>
      </c>
      <c r="B160" s="58" t="s">
        <v>182</v>
      </c>
      <c r="C160" s="32" t="s">
        <v>5</v>
      </c>
      <c r="D160" s="211">
        <v>1000</v>
      </c>
      <c r="E160" s="99"/>
      <c r="F160" s="88">
        <f>D160*E160</f>
        <v>0</v>
      </c>
    </row>
    <row r="161" spans="1:6" ht="16.5">
      <c r="A161" s="35"/>
      <c r="B161" s="58"/>
      <c r="C161" s="32"/>
      <c r="D161" s="211"/>
      <c r="E161" s="99"/>
      <c r="F161" s="92"/>
    </row>
    <row r="162" spans="1:6" ht="264">
      <c r="A162" s="35">
        <f>A160+1</f>
        <v>45</v>
      </c>
      <c r="B162" s="58" t="s">
        <v>137</v>
      </c>
      <c r="C162" s="32" t="s">
        <v>5</v>
      </c>
      <c r="D162" s="211">
        <v>300</v>
      </c>
      <c r="E162" s="99"/>
      <c r="F162" s="88">
        <f>D162*E162</f>
        <v>0</v>
      </c>
    </row>
    <row r="163" spans="1:6" ht="16.5">
      <c r="A163" s="78"/>
      <c r="B163" s="58"/>
      <c r="C163" s="32"/>
      <c r="D163" s="212"/>
      <c r="E163" s="94"/>
      <c r="F163" s="94"/>
    </row>
    <row r="164" spans="1:6" ht="346.5">
      <c r="A164" s="35">
        <f>A162+1</f>
        <v>46</v>
      </c>
      <c r="B164" s="58" t="s">
        <v>181</v>
      </c>
      <c r="C164" s="32"/>
      <c r="D164" s="212"/>
      <c r="E164" s="94"/>
      <c r="F164" s="88"/>
    </row>
    <row r="165" spans="1:6" ht="33">
      <c r="A165" s="35"/>
      <c r="B165" s="58" t="s">
        <v>144</v>
      </c>
      <c r="C165" s="32" t="s">
        <v>5</v>
      </c>
      <c r="D165" s="215">
        <v>700</v>
      </c>
      <c r="E165" s="100"/>
      <c r="F165" s="88">
        <f>D165*E165</f>
        <v>0</v>
      </c>
    </row>
    <row r="166" spans="1:6" ht="16.5">
      <c r="A166" s="78"/>
      <c r="B166" s="58"/>
      <c r="C166" s="43"/>
      <c r="D166" s="211"/>
      <c r="E166" s="84"/>
      <c r="F166" s="84"/>
    </row>
    <row r="167" spans="1:6" ht="346.5">
      <c r="A167" s="35">
        <f>A164+1</f>
        <v>47</v>
      </c>
      <c r="B167" s="58" t="s">
        <v>140</v>
      </c>
      <c r="C167" s="32"/>
      <c r="D167" s="212"/>
      <c r="E167" s="94"/>
      <c r="F167" s="94"/>
    </row>
    <row r="168" spans="1:6" ht="33">
      <c r="A168" s="35"/>
      <c r="B168" s="58" t="s">
        <v>144</v>
      </c>
      <c r="C168" s="32" t="s">
        <v>5</v>
      </c>
      <c r="D168" s="215">
        <v>300</v>
      </c>
      <c r="E168" s="100"/>
      <c r="F168" s="88">
        <f>D168*E168</f>
        <v>0</v>
      </c>
    </row>
    <row r="169" spans="1:6" ht="16.5">
      <c r="A169" s="35"/>
      <c r="B169" s="58"/>
      <c r="C169" s="32"/>
      <c r="D169" s="216"/>
      <c r="E169" s="101"/>
      <c r="F169" s="94"/>
    </row>
    <row r="170" spans="1:6" ht="280.5">
      <c r="A170" s="35">
        <f>A167+1</f>
        <v>48</v>
      </c>
      <c r="B170" s="58" t="s">
        <v>138</v>
      </c>
      <c r="C170" s="43"/>
      <c r="D170" s="212"/>
      <c r="E170" s="94"/>
      <c r="F170" s="94"/>
    </row>
    <row r="171" spans="1:6" ht="198">
      <c r="A171" s="78"/>
      <c r="B171" s="58" t="s">
        <v>139</v>
      </c>
      <c r="C171" s="43" t="s">
        <v>95</v>
      </c>
      <c r="D171" s="211">
        <v>2000</v>
      </c>
      <c r="E171" s="84"/>
      <c r="F171" s="88">
        <f>D171*E171</f>
        <v>0</v>
      </c>
    </row>
    <row r="172" spans="1:6" ht="16.5">
      <c r="A172" s="35"/>
      <c r="B172" s="58"/>
      <c r="C172" s="32"/>
      <c r="D172" s="215"/>
      <c r="E172" s="100"/>
      <c r="F172" s="84"/>
    </row>
    <row r="173" spans="1:6" ht="264">
      <c r="A173" s="35">
        <f>A170+1</f>
        <v>49</v>
      </c>
      <c r="B173" s="58" t="s">
        <v>314</v>
      </c>
      <c r="C173" s="43"/>
      <c r="D173" s="212"/>
      <c r="E173" s="94"/>
      <c r="F173" s="94"/>
    </row>
    <row r="174" spans="1:6" ht="247.5">
      <c r="A174" s="78"/>
      <c r="B174" s="58" t="s">
        <v>315</v>
      </c>
      <c r="C174" s="43" t="s">
        <v>5</v>
      </c>
      <c r="D174" s="211">
        <v>1000</v>
      </c>
      <c r="E174" s="84"/>
      <c r="F174" s="102">
        <f>D174*E174</f>
        <v>0</v>
      </c>
    </row>
    <row r="175" spans="1:6" ht="16.5">
      <c r="A175" s="78"/>
      <c r="B175" s="58"/>
      <c r="C175" s="43"/>
      <c r="D175" s="211"/>
      <c r="E175" s="84"/>
      <c r="F175" s="84"/>
    </row>
    <row r="176" spans="1:6" ht="49.5">
      <c r="A176" s="35">
        <f>A173+1</f>
        <v>50</v>
      </c>
      <c r="B176" s="163" t="s">
        <v>134</v>
      </c>
      <c r="C176" s="30" t="s">
        <v>5</v>
      </c>
      <c r="D176" s="221">
        <v>1000</v>
      </c>
      <c r="E176" s="103"/>
      <c r="F176" s="102">
        <f>D176*E176</f>
        <v>0</v>
      </c>
    </row>
    <row r="177" spans="1:6" ht="16.5">
      <c r="A177" s="35"/>
      <c r="B177" s="163"/>
      <c r="C177" s="30"/>
      <c r="D177" s="221"/>
      <c r="E177" s="103"/>
      <c r="F177" s="102"/>
    </row>
    <row r="178" spans="1:6" ht="247.5">
      <c r="A178" s="35">
        <f>A176+1</f>
        <v>51</v>
      </c>
      <c r="B178" s="163" t="s">
        <v>221</v>
      </c>
      <c r="C178" s="30" t="s">
        <v>5</v>
      </c>
      <c r="D178" s="221">
        <v>250</v>
      </c>
      <c r="E178" s="103"/>
      <c r="F178" s="102">
        <f>D178*E178</f>
        <v>0</v>
      </c>
    </row>
    <row r="179" spans="1:6" ht="16.5">
      <c r="A179" s="78"/>
      <c r="B179" s="163"/>
      <c r="C179" s="30"/>
      <c r="D179" s="222"/>
      <c r="E179" s="104"/>
      <c r="F179" s="105"/>
    </row>
    <row r="180" spans="1:6" ht="330">
      <c r="A180" s="35">
        <f>A178+1</f>
        <v>52</v>
      </c>
      <c r="B180" s="58" t="s">
        <v>142</v>
      </c>
      <c r="C180" s="32" t="s">
        <v>7</v>
      </c>
      <c r="D180" s="211">
        <v>70</v>
      </c>
      <c r="E180" s="102"/>
      <c r="F180" s="102">
        <f>D180*E180</f>
        <v>0</v>
      </c>
    </row>
    <row r="181" spans="1:6" ht="15" customHeight="1">
      <c r="A181" s="83"/>
      <c r="B181" s="33"/>
      <c r="C181" s="32"/>
      <c r="D181" s="38"/>
      <c r="E181" s="94"/>
      <c r="F181" s="178"/>
    </row>
    <row r="182" spans="1:6" ht="16.5">
      <c r="A182" s="83"/>
      <c r="B182" s="33" t="s">
        <v>89</v>
      </c>
      <c r="C182" s="43"/>
      <c r="D182" s="74"/>
      <c r="E182" s="95"/>
      <c r="F182" s="96">
        <f>SUM(F160:F181)</f>
        <v>0</v>
      </c>
    </row>
    <row r="183" spans="1:6" ht="15" customHeight="1">
      <c r="A183" s="83"/>
      <c r="B183" s="33"/>
      <c r="C183" s="43"/>
      <c r="D183" s="74"/>
      <c r="E183" s="95"/>
      <c r="F183" s="96"/>
    </row>
    <row r="184" spans="1:6" ht="15" customHeight="1">
      <c r="A184" s="173"/>
      <c r="B184" s="171"/>
      <c r="C184" s="166"/>
      <c r="D184" s="167"/>
      <c r="E184" s="181"/>
      <c r="F184" s="181"/>
    </row>
    <row r="185" spans="1:6" ht="16.5">
      <c r="A185" s="45" t="s">
        <v>85</v>
      </c>
      <c r="B185" s="70" t="s">
        <v>141</v>
      </c>
      <c r="C185" s="166"/>
      <c r="D185" s="167"/>
      <c r="E185" s="174"/>
      <c r="F185" s="169"/>
    </row>
    <row r="186" spans="1:6" ht="15" customHeight="1">
      <c r="A186" s="173"/>
      <c r="B186" s="171"/>
      <c r="C186" s="166"/>
      <c r="D186" s="167"/>
      <c r="E186" s="174"/>
      <c r="F186" s="169"/>
    </row>
    <row r="187" spans="1:6" ht="16.5">
      <c r="A187" s="83">
        <v>1</v>
      </c>
      <c r="B187" s="43">
        <v>2</v>
      </c>
      <c r="C187" s="43">
        <v>3</v>
      </c>
      <c r="D187" s="66">
        <v>4</v>
      </c>
      <c r="E187" s="43">
        <v>5</v>
      </c>
      <c r="F187" s="66">
        <v>6</v>
      </c>
    </row>
    <row r="188" spans="1:6" ht="33">
      <c r="A188" s="35" t="s">
        <v>1</v>
      </c>
      <c r="B188" s="59" t="s">
        <v>2</v>
      </c>
      <c r="C188" s="59" t="s">
        <v>3</v>
      </c>
      <c r="D188" s="67" t="s">
        <v>4</v>
      </c>
      <c r="E188" s="172" t="s">
        <v>310</v>
      </c>
      <c r="F188" s="69" t="s">
        <v>267</v>
      </c>
    </row>
    <row r="189" spans="1:6" ht="16.5">
      <c r="A189" s="78"/>
      <c r="B189" s="33"/>
      <c r="C189" s="32"/>
      <c r="D189" s="38"/>
      <c r="E189" s="71"/>
      <c r="F189" s="177"/>
    </row>
    <row r="190" spans="1:6" ht="198">
      <c r="A190" s="35">
        <f>A180+1</f>
        <v>53</v>
      </c>
      <c r="B190" s="58" t="s">
        <v>222</v>
      </c>
      <c r="C190" s="182" t="s">
        <v>5</v>
      </c>
      <c r="D190" s="218">
        <v>70</v>
      </c>
      <c r="E190" s="113"/>
      <c r="F190" s="102">
        <f>D190*E190</f>
        <v>0</v>
      </c>
    </row>
    <row r="191" spans="1:6" ht="16.5">
      <c r="A191" s="35"/>
      <c r="B191" s="58"/>
      <c r="C191" s="182"/>
      <c r="D191" s="218"/>
      <c r="E191" s="113"/>
      <c r="F191" s="102"/>
    </row>
    <row r="192" spans="1:6" ht="115.5">
      <c r="A192" s="45">
        <f>A190+1</f>
        <v>54</v>
      </c>
      <c r="B192" s="160" t="s">
        <v>174</v>
      </c>
      <c r="C192" s="32" t="s">
        <v>95</v>
      </c>
      <c r="D192" s="214">
        <v>6</v>
      </c>
      <c r="E192" s="84"/>
      <c r="F192" s="84">
        <f>D192*E192</f>
        <v>0</v>
      </c>
    </row>
    <row r="193" spans="1:6" ht="15" customHeight="1">
      <c r="A193" s="83"/>
      <c r="B193" s="36"/>
      <c r="C193" s="32"/>
      <c r="D193" s="57"/>
      <c r="E193" s="94"/>
      <c r="F193" s="94"/>
    </row>
    <row r="194" spans="1:6" ht="16.5">
      <c r="A194" s="83"/>
      <c r="B194" s="33" t="s">
        <v>147</v>
      </c>
      <c r="C194" s="43"/>
      <c r="D194" s="74"/>
      <c r="E194" s="95"/>
      <c r="F194" s="96">
        <f>SUM(F190:F192)</f>
        <v>0</v>
      </c>
    </row>
    <row r="195" spans="1:6" ht="15" customHeight="1">
      <c r="A195" s="173"/>
      <c r="B195" s="33"/>
      <c r="C195" s="166"/>
      <c r="D195" s="167"/>
      <c r="E195" s="174"/>
      <c r="F195" s="169"/>
    </row>
    <row r="196" spans="1:6" ht="15" customHeight="1">
      <c r="A196" s="173"/>
      <c r="B196" s="171"/>
      <c r="C196" s="166"/>
      <c r="D196" s="167"/>
      <c r="E196" s="174"/>
      <c r="F196" s="169"/>
    </row>
    <row r="197" spans="1:6" ht="16.5">
      <c r="A197" s="45" t="s">
        <v>86</v>
      </c>
      <c r="B197" s="70" t="s">
        <v>170</v>
      </c>
      <c r="C197" s="166"/>
      <c r="D197" s="167"/>
      <c r="E197" s="174"/>
      <c r="F197" s="169"/>
    </row>
    <row r="198" spans="1:6" ht="15" customHeight="1">
      <c r="A198" s="173"/>
      <c r="B198" s="171"/>
      <c r="C198" s="166"/>
      <c r="D198" s="167"/>
      <c r="E198" s="174"/>
      <c r="F198" s="169"/>
    </row>
    <row r="199" spans="1:6" ht="16.5">
      <c r="A199" s="83">
        <v>1</v>
      </c>
      <c r="B199" s="43">
        <v>2</v>
      </c>
      <c r="C199" s="43">
        <v>3</v>
      </c>
      <c r="D199" s="66">
        <v>4</v>
      </c>
      <c r="E199" s="43">
        <v>5</v>
      </c>
      <c r="F199" s="66">
        <v>6</v>
      </c>
    </row>
    <row r="200" spans="1:6" ht="33">
      <c r="A200" s="35" t="s">
        <v>1</v>
      </c>
      <c r="B200" s="59" t="s">
        <v>2</v>
      </c>
      <c r="C200" s="59" t="s">
        <v>3</v>
      </c>
      <c r="D200" s="67" t="s">
        <v>4</v>
      </c>
      <c r="E200" s="172" t="s">
        <v>310</v>
      </c>
      <c r="F200" s="69" t="s">
        <v>267</v>
      </c>
    </row>
    <row r="201" spans="1:6" ht="16.5">
      <c r="A201" s="83"/>
      <c r="B201" s="59"/>
      <c r="C201" s="59"/>
      <c r="D201" s="67"/>
      <c r="E201" s="68"/>
      <c r="F201" s="69"/>
    </row>
    <row r="202" spans="1:6" ht="99">
      <c r="A202" s="35">
        <f>A192+1</f>
        <v>55</v>
      </c>
      <c r="B202" s="160" t="s">
        <v>223</v>
      </c>
      <c r="C202" s="32" t="s">
        <v>5</v>
      </c>
      <c r="D202" s="214">
        <v>250</v>
      </c>
      <c r="E202" s="88"/>
      <c r="F202" s="88">
        <f>D202*E202</f>
        <v>0</v>
      </c>
    </row>
    <row r="203" spans="1:6" ht="16.5">
      <c r="A203" s="35"/>
      <c r="B203" s="164"/>
      <c r="C203" s="32"/>
      <c r="D203" s="214"/>
      <c r="E203" s="88"/>
      <c r="F203" s="88"/>
    </row>
    <row r="204" spans="1:6" ht="66">
      <c r="A204" s="79">
        <f>A202+1</f>
        <v>56</v>
      </c>
      <c r="B204" s="160" t="s">
        <v>224</v>
      </c>
      <c r="C204" s="32" t="s">
        <v>5</v>
      </c>
      <c r="D204" s="211">
        <v>30</v>
      </c>
      <c r="E204" s="84"/>
      <c r="F204" s="85">
        <f>D204*E204</f>
        <v>0</v>
      </c>
    </row>
    <row r="205" spans="1:6" ht="15" customHeight="1">
      <c r="A205" s="83"/>
      <c r="B205" s="59"/>
      <c r="C205" s="59"/>
      <c r="D205" s="67"/>
      <c r="E205" s="106"/>
      <c r="F205" s="106"/>
    </row>
    <row r="206" spans="1:6" ht="16.5">
      <c r="A206" s="35"/>
      <c r="B206" s="33" t="s">
        <v>171</v>
      </c>
      <c r="C206" s="43"/>
      <c r="D206" s="74"/>
      <c r="E206" s="95"/>
      <c r="F206" s="96">
        <f>SUM(F202:F204)</f>
        <v>0</v>
      </c>
    </row>
    <row r="207" spans="1:6" ht="15" customHeight="1">
      <c r="A207" s="173"/>
      <c r="B207" s="59"/>
      <c r="C207" s="166"/>
      <c r="D207" s="167"/>
      <c r="E207" s="174"/>
      <c r="F207" s="169"/>
    </row>
    <row r="208" spans="1:6" ht="15" customHeight="1">
      <c r="A208" s="173"/>
      <c r="B208" s="59"/>
      <c r="C208" s="166"/>
      <c r="D208" s="167"/>
      <c r="E208" s="174"/>
      <c r="F208" s="169"/>
    </row>
    <row r="209" spans="1:6" ht="16.5">
      <c r="A209" s="45" t="s">
        <v>90</v>
      </c>
      <c r="B209" s="70" t="s">
        <v>96</v>
      </c>
      <c r="C209" s="166"/>
      <c r="D209" s="167"/>
      <c r="E209" s="174"/>
      <c r="F209" s="169"/>
    </row>
    <row r="210" spans="1:6" ht="15" customHeight="1">
      <c r="A210" s="173"/>
      <c r="B210" s="171"/>
      <c r="C210" s="166"/>
      <c r="D210" s="167"/>
      <c r="E210" s="174"/>
      <c r="F210" s="169"/>
    </row>
    <row r="211" spans="1:6" ht="16.5">
      <c r="A211" s="83">
        <v>1</v>
      </c>
      <c r="B211" s="43">
        <v>2</v>
      </c>
      <c r="C211" s="43">
        <v>3</v>
      </c>
      <c r="D211" s="66">
        <v>4</v>
      </c>
      <c r="E211" s="43">
        <v>5</v>
      </c>
      <c r="F211" s="66">
        <v>6</v>
      </c>
    </row>
    <row r="212" spans="1:6" ht="33">
      <c r="A212" s="35" t="s">
        <v>1</v>
      </c>
      <c r="B212" s="59" t="s">
        <v>2</v>
      </c>
      <c r="C212" s="59" t="s">
        <v>3</v>
      </c>
      <c r="D212" s="67" t="s">
        <v>4</v>
      </c>
      <c r="E212" s="172" t="s">
        <v>310</v>
      </c>
      <c r="F212" s="69" t="s">
        <v>267</v>
      </c>
    </row>
    <row r="213" spans="1:6" ht="16.5">
      <c r="A213" s="83"/>
      <c r="B213" s="62"/>
      <c r="C213" s="32"/>
      <c r="D213" s="38"/>
      <c r="E213" s="71"/>
      <c r="F213" s="177"/>
    </row>
    <row r="214" spans="1:6" ht="115.5">
      <c r="A214" s="35">
        <f>A202+1</f>
        <v>56</v>
      </c>
      <c r="B214" s="160" t="s">
        <v>225</v>
      </c>
      <c r="C214" s="32"/>
      <c r="D214" s="214"/>
      <c r="E214" s="92"/>
      <c r="F214" s="92"/>
    </row>
    <row r="215" spans="1:6" ht="16.5">
      <c r="A215" s="35"/>
      <c r="B215" s="58" t="s">
        <v>183</v>
      </c>
      <c r="C215" s="32" t="s">
        <v>8</v>
      </c>
      <c r="D215" s="214">
        <v>5</v>
      </c>
      <c r="E215" s="92"/>
      <c r="F215" s="92">
        <f>D215*E215</f>
        <v>0</v>
      </c>
    </row>
    <row r="216" spans="1:6" ht="16.5">
      <c r="A216" s="35"/>
      <c r="B216" s="58" t="s">
        <v>184</v>
      </c>
      <c r="C216" s="32" t="s">
        <v>8</v>
      </c>
      <c r="D216" s="214">
        <v>1</v>
      </c>
      <c r="E216" s="92"/>
      <c r="F216" s="92">
        <f>D216*E216</f>
        <v>0</v>
      </c>
    </row>
    <row r="217" spans="1:6" ht="16.5">
      <c r="A217" s="83"/>
      <c r="B217" s="160"/>
      <c r="C217" s="43"/>
      <c r="D217" s="219"/>
      <c r="E217" s="178"/>
      <c r="F217" s="178"/>
    </row>
    <row r="218" spans="1:6" ht="99">
      <c r="A218" s="35">
        <f>A214+1</f>
        <v>57</v>
      </c>
      <c r="B218" s="160" t="s">
        <v>226</v>
      </c>
      <c r="C218" s="32"/>
      <c r="D218" s="214"/>
      <c r="E218" s="92"/>
      <c r="F218" s="92"/>
    </row>
    <row r="219" spans="1:6" ht="16.5">
      <c r="A219" s="35"/>
      <c r="B219" s="58" t="s">
        <v>183</v>
      </c>
      <c r="C219" s="32" t="s">
        <v>5</v>
      </c>
      <c r="D219" s="214">
        <v>500</v>
      </c>
      <c r="E219" s="92"/>
      <c r="F219" s="92">
        <f>D219*E219</f>
        <v>0</v>
      </c>
    </row>
    <row r="220" spans="1:6" ht="16.5">
      <c r="A220" s="35"/>
      <c r="B220" s="58" t="s">
        <v>184</v>
      </c>
      <c r="C220" s="32" t="s">
        <v>5</v>
      </c>
      <c r="D220" s="214">
        <v>50</v>
      </c>
      <c r="E220" s="92"/>
      <c r="F220" s="92">
        <f>D220*E220</f>
        <v>0</v>
      </c>
    </row>
    <row r="221" spans="1:6" ht="16.5">
      <c r="A221" s="35"/>
      <c r="B221" s="160"/>
      <c r="C221" s="32"/>
      <c r="D221" s="214"/>
      <c r="E221" s="92"/>
      <c r="F221" s="92"/>
    </row>
    <row r="222" spans="1:6" ht="66">
      <c r="A222" s="35">
        <f>A218+1</f>
        <v>58</v>
      </c>
      <c r="B222" s="160" t="s">
        <v>160</v>
      </c>
      <c r="C222" s="32"/>
      <c r="D222" s="214"/>
      <c r="E222" s="92"/>
      <c r="F222" s="92"/>
    </row>
    <row r="223" spans="1:6" ht="16.5">
      <c r="A223" s="35"/>
      <c r="B223" s="58" t="s">
        <v>183</v>
      </c>
      <c r="C223" s="32" t="s">
        <v>5</v>
      </c>
      <c r="D223" s="214">
        <v>500</v>
      </c>
      <c r="E223" s="92"/>
      <c r="F223" s="92">
        <f>D223*E223</f>
        <v>0</v>
      </c>
    </row>
    <row r="224" spans="1:6" ht="16.5">
      <c r="A224" s="35"/>
      <c r="B224" s="58" t="s">
        <v>184</v>
      </c>
      <c r="C224" s="32" t="s">
        <v>5</v>
      </c>
      <c r="D224" s="214">
        <v>50</v>
      </c>
      <c r="E224" s="92"/>
      <c r="F224" s="92">
        <f>D224*E224</f>
        <v>0</v>
      </c>
    </row>
    <row r="225" spans="1:6" ht="16.5">
      <c r="A225" s="83"/>
      <c r="B225" s="160"/>
      <c r="C225" s="43"/>
      <c r="D225" s="219"/>
      <c r="E225" s="178"/>
      <c r="F225" s="178"/>
    </row>
    <row r="226" spans="1:6" ht="82.5">
      <c r="A226" s="35">
        <f>A222+1</f>
        <v>59</v>
      </c>
      <c r="B226" s="160" t="s">
        <v>161</v>
      </c>
      <c r="C226" s="32"/>
      <c r="D226" s="214"/>
      <c r="E226" s="92"/>
      <c r="F226" s="92"/>
    </row>
    <row r="227" spans="1:6" ht="16.5">
      <c r="A227" s="35"/>
      <c r="B227" s="58" t="s">
        <v>183</v>
      </c>
      <c r="C227" s="32" t="s">
        <v>5</v>
      </c>
      <c r="D227" s="214">
        <v>500</v>
      </c>
      <c r="E227" s="92"/>
      <c r="F227" s="92">
        <f>D227*E227</f>
        <v>0</v>
      </c>
    </row>
    <row r="228" spans="1:6" ht="16.5">
      <c r="A228" s="35"/>
      <c r="B228" s="58" t="s">
        <v>184</v>
      </c>
      <c r="C228" s="32" t="s">
        <v>5</v>
      </c>
      <c r="D228" s="214">
        <v>50</v>
      </c>
      <c r="E228" s="92"/>
      <c r="F228" s="92">
        <f>D228*E228</f>
        <v>0</v>
      </c>
    </row>
    <row r="229" spans="1:6" ht="16.5">
      <c r="A229" s="83"/>
      <c r="B229" s="160"/>
      <c r="C229" s="43"/>
      <c r="D229" s="219"/>
      <c r="E229" s="178"/>
      <c r="F229" s="178"/>
    </row>
    <row r="230" spans="1:6" ht="115.5">
      <c r="A230" s="35">
        <f>A226+1</f>
        <v>60</v>
      </c>
      <c r="B230" s="160" t="s">
        <v>162</v>
      </c>
      <c r="C230" s="32" t="s">
        <v>5</v>
      </c>
      <c r="D230" s="214">
        <v>600</v>
      </c>
      <c r="E230" s="92"/>
      <c r="F230" s="92">
        <f>D230*E230</f>
        <v>0</v>
      </c>
    </row>
    <row r="231" spans="1:6" ht="16.5">
      <c r="A231" s="83"/>
      <c r="B231" s="160"/>
      <c r="C231" s="43"/>
      <c r="D231" s="219"/>
      <c r="E231" s="178"/>
      <c r="F231" s="178"/>
    </row>
    <row r="232" spans="1:6" ht="148.5">
      <c r="A232" s="35">
        <f>A230+1</f>
        <v>61</v>
      </c>
      <c r="B232" s="160" t="s">
        <v>227</v>
      </c>
      <c r="C232" s="182" t="s">
        <v>5</v>
      </c>
      <c r="D232" s="218">
        <v>70</v>
      </c>
      <c r="E232" s="92"/>
      <c r="F232" s="102">
        <f>D232*E232</f>
        <v>0</v>
      </c>
    </row>
    <row r="233" spans="1:6" ht="16.5">
      <c r="A233" s="83"/>
      <c r="B233" s="161"/>
      <c r="C233" s="43"/>
      <c r="D233" s="219"/>
      <c r="E233" s="178"/>
      <c r="F233" s="178"/>
    </row>
    <row r="234" spans="1:6" ht="82.5">
      <c r="A234" s="35">
        <f>A232+1</f>
        <v>62</v>
      </c>
      <c r="B234" s="160" t="s">
        <v>128</v>
      </c>
      <c r="C234" s="182" t="s">
        <v>116</v>
      </c>
      <c r="D234" s="218">
        <v>100</v>
      </c>
      <c r="E234" s="113"/>
      <c r="F234" s="102">
        <f>D234*E234</f>
        <v>0</v>
      </c>
    </row>
    <row r="235" spans="1:6" ht="16.5">
      <c r="A235" s="83"/>
      <c r="B235" s="161"/>
      <c r="C235" s="43"/>
      <c r="D235" s="219"/>
      <c r="E235" s="178"/>
      <c r="F235" s="178"/>
    </row>
    <row r="236" spans="1:6" ht="99">
      <c r="A236" s="35">
        <f>A234+1</f>
        <v>63</v>
      </c>
      <c r="B236" s="161" t="s">
        <v>163</v>
      </c>
      <c r="C236" s="182" t="s">
        <v>116</v>
      </c>
      <c r="D236" s="218">
        <v>12</v>
      </c>
      <c r="E236" s="113"/>
      <c r="F236" s="102">
        <f>D236*E236</f>
        <v>0</v>
      </c>
    </row>
    <row r="237" spans="1:6" ht="16.5">
      <c r="A237" s="83"/>
      <c r="B237" s="60"/>
      <c r="C237" s="43"/>
      <c r="D237" s="74"/>
      <c r="E237" s="95"/>
      <c r="F237" s="178"/>
    </row>
    <row r="238" spans="1:6" ht="16.5">
      <c r="A238" s="83"/>
      <c r="B238" s="33" t="s">
        <v>97</v>
      </c>
      <c r="C238" s="43"/>
      <c r="D238" s="74"/>
      <c r="E238" s="178"/>
      <c r="F238" s="96">
        <f>SUM(F214:F236)</f>
        <v>0</v>
      </c>
    </row>
    <row r="239" spans="1:6" ht="15" customHeight="1">
      <c r="A239" s="173"/>
      <c r="B239" s="171"/>
      <c r="C239" s="166"/>
      <c r="D239" s="167"/>
      <c r="E239" s="174"/>
      <c r="F239" s="169"/>
    </row>
    <row r="240" spans="1:6" ht="15" customHeight="1">
      <c r="A240" s="173"/>
      <c r="B240" s="171"/>
      <c r="C240" s="166"/>
      <c r="D240" s="167"/>
      <c r="E240" s="174"/>
      <c r="F240" s="169"/>
    </row>
    <row r="241" spans="1:8" ht="16.5">
      <c r="A241" s="45" t="s">
        <v>91</v>
      </c>
      <c r="B241" s="70" t="s">
        <v>121</v>
      </c>
      <c r="C241" s="166"/>
      <c r="D241" s="167"/>
      <c r="E241" s="174"/>
      <c r="F241" s="169"/>
    </row>
    <row r="242" spans="1:8" ht="15" customHeight="1">
      <c r="A242" s="173"/>
      <c r="B242" s="171"/>
      <c r="C242" s="166"/>
      <c r="D242" s="167"/>
      <c r="E242" s="174"/>
      <c r="F242" s="169"/>
    </row>
    <row r="243" spans="1:8" ht="16.5">
      <c r="A243" s="83">
        <v>1</v>
      </c>
      <c r="B243" s="43">
        <v>2</v>
      </c>
      <c r="C243" s="43">
        <v>3</v>
      </c>
      <c r="D243" s="66">
        <v>4</v>
      </c>
      <c r="E243" s="43">
        <v>5</v>
      </c>
      <c r="F243" s="66">
        <v>6</v>
      </c>
    </row>
    <row r="244" spans="1:8" ht="33">
      <c r="A244" s="35" t="s">
        <v>1</v>
      </c>
      <c r="B244" s="59" t="s">
        <v>2</v>
      </c>
      <c r="C244" s="59" t="s">
        <v>3</v>
      </c>
      <c r="D244" s="67" t="s">
        <v>4</v>
      </c>
      <c r="E244" s="172" t="s">
        <v>310</v>
      </c>
      <c r="F244" s="69" t="s">
        <v>267</v>
      </c>
    </row>
    <row r="245" spans="1:8" ht="16.5">
      <c r="A245" s="35"/>
      <c r="B245" s="33"/>
      <c r="C245" s="32"/>
      <c r="D245" s="38"/>
      <c r="E245" s="71"/>
      <c r="F245" s="177"/>
    </row>
    <row r="246" spans="1:8" ht="82.5">
      <c r="A246" s="45">
        <f>A236+1</f>
        <v>64</v>
      </c>
      <c r="B246" s="58" t="s">
        <v>228</v>
      </c>
      <c r="C246" s="64" t="s">
        <v>5</v>
      </c>
      <c r="D246" s="223">
        <v>500</v>
      </c>
      <c r="E246" s="107"/>
      <c r="F246" s="102">
        <f>D246*E246</f>
        <v>0</v>
      </c>
    </row>
    <row r="247" spans="1:8" ht="16.5">
      <c r="A247" s="45"/>
      <c r="B247" s="162"/>
      <c r="C247" s="64"/>
      <c r="D247" s="223"/>
      <c r="E247" s="107"/>
      <c r="F247" s="102"/>
    </row>
    <row r="248" spans="1:8" ht="82.5">
      <c r="A248" s="45">
        <f>A246+1</f>
        <v>65</v>
      </c>
      <c r="B248" s="162" t="s">
        <v>229</v>
      </c>
      <c r="C248" s="64" t="s">
        <v>5</v>
      </c>
      <c r="D248" s="223">
        <v>50</v>
      </c>
      <c r="E248" s="107"/>
      <c r="F248" s="102">
        <f>D248*E248</f>
        <v>0</v>
      </c>
    </row>
    <row r="249" spans="1:8" ht="16.5">
      <c r="A249" s="45"/>
      <c r="B249" s="162"/>
      <c r="C249" s="64"/>
      <c r="D249" s="223"/>
      <c r="E249" s="107"/>
      <c r="F249" s="108"/>
    </row>
    <row r="250" spans="1:8" ht="99">
      <c r="A250" s="45">
        <f>A248+1</f>
        <v>66</v>
      </c>
      <c r="B250" s="58" t="s">
        <v>230</v>
      </c>
      <c r="C250" s="64" t="s">
        <v>116</v>
      </c>
      <c r="D250" s="223">
        <v>30</v>
      </c>
      <c r="E250" s="107"/>
      <c r="F250" s="102">
        <f>D250*E250</f>
        <v>0</v>
      </c>
    </row>
    <row r="251" spans="1:8" ht="16.5">
      <c r="A251" s="45"/>
      <c r="B251" s="58"/>
      <c r="C251" s="64"/>
      <c r="D251" s="223"/>
      <c r="E251" s="107"/>
      <c r="F251" s="108"/>
    </row>
    <row r="252" spans="1:8" ht="82.5">
      <c r="A252" s="45">
        <f>A250+1</f>
        <v>67</v>
      </c>
      <c r="B252" s="58" t="s">
        <v>231</v>
      </c>
      <c r="C252" s="64" t="s">
        <v>95</v>
      </c>
      <c r="D252" s="223">
        <v>50</v>
      </c>
      <c r="E252" s="107"/>
      <c r="F252" s="102">
        <f>D252*E252</f>
        <v>0</v>
      </c>
    </row>
    <row r="253" spans="1:8" ht="16.5">
      <c r="A253" s="45"/>
      <c r="B253" s="162"/>
      <c r="C253" s="64"/>
      <c r="D253" s="223"/>
      <c r="E253" s="107"/>
      <c r="F253" s="108"/>
    </row>
    <row r="254" spans="1:8" ht="115.5">
      <c r="A254" s="45">
        <f>A252+1</f>
        <v>68</v>
      </c>
      <c r="B254" s="58" t="s">
        <v>232</v>
      </c>
      <c r="C254" s="43" t="s">
        <v>95</v>
      </c>
      <c r="D254" s="224">
        <v>1000</v>
      </c>
      <c r="E254" s="107"/>
      <c r="F254" s="102">
        <f>D254*E254</f>
        <v>0</v>
      </c>
    </row>
    <row r="255" spans="1:8" ht="15.95" customHeight="1">
      <c r="A255" s="83"/>
      <c r="B255" s="29"/>
      <c r="C255" s="43"/>
      <c r="D255" s="74"/>
      <c r="E255" s="178"/>
      <c r="F255" s="178"/>
    </row>
    <row r="256" spans="1:8" s="19" customFormat="1" ht="16.5">
      <c r="A256" s="83"/>
      <c r="B256" s="33" t="s">
        <v>122</v>
      </c>
      <c r="C256" s="43"/>
      <c r="D256" s="74"/>
      <c r="E256" s="95"/>
      <c r="F256" s="96">
        <f>SUM(F245:F254)</f>
        <v>0</v>
      </c>
      <c r="H256"/>
    </row>
    <row r="257" spans="1:8" s="19" customFormat="1" ht="15.95" customHeight="1">
      <c r="A257" s="83"/>
      <c r="B257" s="33"/>
      <c r="C257" s="43"/>
      <c r="D257" s="74"/>
      <c r="E257" s="73"/>
      <c r="F257" s="144"/>
      <c r="H257"/>
    </row>
    <row r="258" spans="1:8" ht="15.95" customHeight="1">
      <c r="A258" s="173"/>
      <c r="B258" s="171"/>
      <c r="C258" s="166"/>
      <c r="D258" s="167"/>
      <c r="E258" s="174"/>
      <c r="F258" s="169"/>
    </row>
    <row r="259" spans="1:8" ht="16.5">
      <c r="A259" s="45" t="s">
        <v>112</v>
      </c>
      <c r="B259" s="70" t="s">
        <v>98</v>
      </c>
      <c r="C259" s="166"/>
      <c r="D259" s="167"/>
      <c r="E259" s="174"/>
      <c r="F259" s="169"/>
    </row>
    <row r="260" spans="1:8" ht="15.95" customHeight="1">
      <c r="A260" s="173"/>
      <c r="B260" s="171"/>
      <c r="C260" s="166"/>
      <c r="D260" s="167"/>
      <c r="E260" s="174"/>
      <c r="F260" s="169"/>
    </row>
    <row r="261" spans="1:8" ht="16.5">
      <c r="A261" s="83">
        <v>1</v>
      </c>
      <c r="B261" s="43">
        <v>2</v>
      </c>
      <c r="C261" s="43">
        <v>3</v>
      </c>
      <c r="D261" s="66">
        <v>4</v>
      </c>
      <c r="E261" s="43">
        <v>5</v>
      </c>
      <c r="F261" s="66">
        <v>6</v>
      </c>
    </row>
    <row r="262" spans="1:8" ht="33">
      <c r="A262" s="35" t="s">
        <v>1</v>
      </c>
      <c r="B262" s="59" t="s">
        <v>2</v>
      </c>
      <c r="C262" s="59" t="s">
        <v>3</v>
      </c>
      <c r="D262" s="67" t="s">
        <v>4</v>
      </c>
      <c r="E262" s="172" t="s">
        <v>310</v>
      </c>
      <c r="F262" s="69" t="s">
        <v>267</v>
      </c>
    </row>
    <row r="263" spans="1:8" ht="16.5">
      <c r="A263" s="78"/>
      <c r="B263" s="33"/>
      <c r="C263" s="32"/>
      <c r="D263" s="38"/>
      <c r="E263" s="71"/>
      <c r="F263" s="177"/>
    </row>
    <row r="264" spans="1:8" ht="181.5">
      <c r="A264" s="45">
        <f>A254+1</f>
        <v>69</v>
      </c>
      <c r="B264" s="160" t="s">
        <v>233</v>
      </c>
      <c r="C264" s="32" t="s">
        <v>5</v>
      </c>
      <c r="D264" s="225">
        <v>1000</v>
      </c>
      <c r="E264" s="92"/>
      <c r="F264" s="102">
        <f>D264*E264</f>
        <v>0</v>
      </c>
    </row>
    <row r="265" spans="1:8" ht="16.5">
      <c r="A265" s="83"/>
      <c r="B265" s="60"/>
      <c r="C265" s="32"/>
      <c r="D265" s="38"/>
      <c r="E265" s="109"/>
      <c r="F265" s="109"/>
    </row>
    <row r="266" spans="1:8" ht="16.5">
      <c r="A266" s="83"/>
      <c r="B266" s="33" t="s">
        <v>99</v>
      </c>
      <c r="C266" s="43"/>
      <c r="D266" s="74"/>
      <c r="E266" s="110"/>
      <c r="F266" s="96">
        <f>SUM(F263:F265)</f>
        <v>0</v>
      </c>
    </row>
    <row r="267" spans="1:8" ht="15.95" customHeight="1">
      <c r="A267" s="173"/>
      <c r="B267" s="33"/>
      <c r="C267" s="166"/>
      <c r="D267" s="167"/>
      <c r="E267" s="183"/>
      <c r="F267" s="184"/>
    </row>
    <row r="268" spans="1:8" ht="15.95" customHeight="1">
      <c r="A268" s="173"/>
      <c r="B268" s="33"/>
      <c r="C268" s="166"/>
      <c r="D268" s="167"/>
      <c r="E268" s="183"/>
      <c r="F268" s="184"/>
    </row>
    <row r="269" spans="1:8" ht="15.95" customHeight="1">
      <c r="A269" s="45" t="s">
        <v>108</v>
      </c>
      <c r="B269" s="70" t="s">
        <v>110</v>
      </c>
      <c r="C269" s="166"/>
      <c r="D269" s="167"/>
      <c r="E269" s="174"/>
      <c r="F269" s="169"/>
    </row>
    <row r="270" spans="1:8" ht="15.95" customHeight="1">
      <c r="A270" s="173"/>
      <c r="B270" s="33"/>
      <c r="C270" s="166"/>
      <c r="D270" s="167"/>
      <c r="E270" s="183"/>
      <c r="F270" s="184"/>
    </row>
    <row r="271" spans="1:8" ht="16.5">
      <c r="A271" s="83">
        <v>1</v>
      </c>
      <c r="B271" s="43">
        <v>2</v>
      </c>
      <c r="C271" s="43">
        <v>3</v>
      </c>
      <c r="D271" s="66">
        <v>4</v>
      </c>
      <c r="E271" s="43">
        <v>5</v>
      </c>
      <c r="F271" s="66">
        <v>6</v>
      </c>
    </row>
    <row r="272" spans="1:8" ht="33">
      <c r="A272" s="35" t="s">
        <v>1</v>
      </c>
      <c r="B272" s="59" t="s">
        <v>2</v>
      </c>
      <c r="C272" s="59" t="s">
        <v>3</v>
      </c>
      <c r="D272" s="67" t="s">
        <v>4</v>
      </c>
      <c r="E272" s="172" t="s">
        <v>310</v>
      </c>
      <c r="F272" s="69" t="s">
        <v>267</v>
      </c>
    </row>
    <row r="273" spans="1:6" ht="16.5">
      <c r="A273" s="35"/>
      <c r="B273" s="59"/>
      <c r="C273" s="59"/>
      <c r="D273" s="67"/>
      <c r="E273" s="68"/>
      <c r="F273" s="69"/>
    </row>
    <row r="274" spans="1:6" ht="140.25" customHeight="1">
      <c r="A274" s="35">
        <f>A264+1</f>
        <v>70</v>
      </c>
      <c r="B274" s="58" t="s">
        <v>234</v>
      </c>
      <c r="C274" s="32" t="s">
        <v>5</v>
      </c>
      <c r="D274" s="225">
        <v>200</v>
      </c>
      <c r="E274" s="84"/>
      <c r="F274" s="102">
        <f>D274*E274</f>
        <v>0</v>
      </c>
    </row>
    <row r="275" spans="1:6" ht="16.5">
      <c r="A275" s="35"/>
      <c r="B275" s="59"/>
      <c r="C275" s="59"/>
      <c r="D275" s="226"/>
      <c r="E275" s="106"/>
      <c r="F275" s="106"/>
    </row>
    <row r="276" spans="1:6" ht="49.5">
      <c r="A276" s="35">
        <f>A274+1</f>
        <v>71</v>
      </c>
      <c r="B276" s="160" t="s">
        <v>169</v>
      </c>
      <c r="C276" s="32" t="s">
        <v>5</v>
      </c>
      <c r="D276" s="227">
        <v>200</v>
      </c>
      <c r="E276" s="111"/>
      <c r="F276" s="102">
        <f>D276*E276</f>
        <v>0</v>
      </c>
    </row>
    <row r="277" spans="1:6" ht="16.5">
      <c r="A277" s="45"/>
      <c r="B277" s="160"/>
      <c r="C277" s="43"/>
      <c r="D277" s="228"/>
      <c r="E277" s="109"/>
      <c r="F277" s="109"/>
    </row>
    <row r="278" spans="1:6" ht="33">
      <c r="A278" s="45">
        <f>A276+1</f>
        <v>72</v>
      </c>
      <c r="B278" s="165" t="s">
        <v>120</v>
      </c>
      <c r="C278" s="44" t="s">
        <v>5</v>
      </c>
      <c r="D278" s="229">
        <v>150</v>
      </c>
      <c r="E278" s="111"/>
      <c r="F278" s="102">
        <f>D278*E278</f>
        <v>0</v>
      </c>
    </row>
    <row r="279" spans="1:6" ht="16.5">
      <c r="A279" s="45"/>
      <c r="B279" s="165"/>
      <c r="C279" s="44"/>
      <c r="D279" s="229"/>
      <c r="E279" s="111"/>
      <c r="F279" s="102"/>
    </row>
    <row r="280" spans="1:6" ht="201" customHeight="1">
      <c r="A280" s="45">
        <f>A278+1</f>
        <v>73</v>
      </c>
      <c r="B280" s="58" t="s">
        <v>135</v>
      </c>
      <c r="C280" s="43" t="s">
        <v>116</v>
      </c>
      <c r="D280" s="230">
        <v>100</v>
      </c>
      <c r="E280" s="111"/>
      <c r="F280" s="102">
        <f>D280*E280</f>
        <v>0</v>
      </c>
    </row>
    <row r="281" spans="1:6" ht="16.5">
      <c r="A281" s="45"/>
      <c r="B281" s="58"/>
      <c r="C281" s="43"/>
      <c r="D281" s="228"/>
      <c r="E281" s="109"/>
      <c r="F281" s="109"/>
    </row>
    <row r="282" spans="1:6" ht="105" customHeight="1">
      <c r="A282" s="45">
        <f>A280+1</f>
        <v>74</v>
      </c>
      <c r="B282" s="58" t="s">
        <v>316</v>
      </c>
      <c r="C282" s="44" t="s">
        <v>5</v>
      </c>
      <c r="D282" s="229">
        <v>200</v>
      </c>
      <c r="E282" s="111"/>
      <c r="F282" s="102">
        <f>D282*E282</f>
        <v>0</v>
      </c>
    </row>
    <row r="283" spans="1:6" ht="15.95" customHeight="1">
      <c r="A283" s="78"/>
      <c r="B283" s="160"/>
      <c r="C283" s="32"/>
      <c r="D283" s="38"/>
      <c r="E283" s="94"/>
      <c r="F283" s="178"/>
    </row>
    <row r="284" spans="1:6" ht="16.5">
      <c r="A284" s="83"/>
      <c r="B284" s="160" t="s">
        <v>111</v>
      </c>
      <c r="C284" s="43"/>
      <c r="D284" s="74"/>
      <c r="E284" s="95"/>
      <c r="F284" s="112">
        <f>SUM(F274:F282)</f>
        <v>0</v>
      </c>
    </row>
    <row r="285" spans="1:6" ht="15.95" customHeight="1">
      <c r="A285" s="83"/>
      <c r="B285" s="160"/>
      <c r="C285" s="43"/>
      <c r="D285" s="74"/>
      <c r="E285" s="73"/>
      <c r="F285" s="80"/>
    </row>
    <row r="286" spans="1:6" ht="15.95" customHeight="1">
      <c r="A286" s="35"/>
      <c r="B286" s="160"/>
      <c r="C286" s="59"/>
      <c r="D286" s="75"/>
      <c r="E286" s="76"/>
      <c r="F286" s="77"/>
    </row>
    <row r="287" spans="1:6" ht="16.5">
      <c r="A287" s="45" t="s">
        <v>109</v>
      </c>
      <c r="B287" s="160" t="s">
        <v>113</v>
      </c>
      <c r="C287" s="43"/>
      <c r="D287" s="74"/>
      <c r="E287" s="176"/>
      <c r="F287" s="177"/>
    </row>
    <row r="288" spans="1:6" ht="15.95" customHeight="1">
      <c r="A288" s="45"/>
      <c r="B288" s="160"/>
      <c r="C288" s="43"/>
      <c r="D288" s="74"/>
      <c r="E288" s="176"/>
      <c r="F288" s="177"/>
    </row>
    <row r="289" spans="1:6" ht="16.5">
      <c r="A289" s="83">
        <v>1</v>
      </c>
      <c r="B289" s="58">
        <v>2</v>
      </c>
      <c r="C289" s="43">
        <v>3</v>
      </c>
      <c r="D289" s="66">
        <v>4</v>
      </c>
      <c r="E289" s="43">
        <v>5</v>
      </c>
      <c r="F289" s="66">
        <v>6</v>
      </c>
    </row>
    <row r="290" spans="1:6" ht="33">
      <c r="A290" s="35" t="s">
        <v>1</v>
      </c>
      <c r="B290" s="160" t="s">
        <v>2</v>
      </c>
      <c r="C290" s="59" t="s">
        <v>3</v>
      </c>
      <c r="D290" s="67" t="s">
        <v>4</v>
      </c>
      <c r="E290" s="172" t="s">
        <v>310</v>
      </c>
      <c r="F290" s="69" t="s">
        <v>267</v>
      </c>
    </row>
    <row r="291" spans="1:6" ht="33">
      <c r="A291" s="45">
        <f>A282+1</f>
        <v>75</v>
      </c>
      <c r="B291" s="58" t="s">
        <v>235</v>
      </c>
      <c r="C291" s="65"/>
      <c r="D291" s="230"/>
      <c r="E291" s="113"/>
      <c r="F291" s="113"/>
    </row>
    <row r="292" spans="1:6" ht="16.5">
      <c r="A292" s="83"/>
      <c r="B292" s="58" t="s">
        <v>123</v>
      </c>
      <c r="C292" s="65" t="s">
        <v>116</v>
      </c>
      <c r="D292" s="230">
        <v>100</v>
      </c>
      <c r="E292" s="113"/>
      <c r="F292" s="102">
        <f>D292*E292</f>
        <v>0</v>
      </c>
    </row>
    <row r="293" spans="1:6" ht="16.5">
      <c r="A293" s="83"/>
      <c r="B293" s="58" t="s">
        <v>125</v>
      </c>
      <c r="C293" s="65" t="s">
        <v>116</v>
      </c>
      <c r="D293" s="230">
        <v>60</v>
      </c>
      <c r="E293" s="113"/>
      <c r="F293" s="102">
        <f>D293*E293</f>
        <v>0</v>
      </c>
    </row>
    <row r="294" spans="1:6" ht="33">
      <c r="A294" s="83"/>
      <c r="B294" s="58" t="s">
        <v>124</v>
      </c>
      <c r="C294" s="65" t="s">
        <v>95</v>
      </c>
      <c r="D294" s="230">
        <v>9</v>
      </c>
      <c r="E294" s="113"/>
      <c r="F294" s="102">
        <f>D294*E294</f>
        <v>0</v>
      </c>
    </row>
    <row r="295" spans="1:6" ht="16.5">
      <c r="A295" s="83"/>
      <c r="B295" s="58"/>
      <c r="C295" s="65"/>
      <c r="D295" s="66"/>
      <c r="E295" s="113"/>
      <c r="F295" s="113"/>
    </row>
    <row r="296" spans="1:6" ht="16.5">
      <c r="A296" s="83"/>
      <c r="B296" s="160" t="s">
        <v>236</v>
      </c>
      <c r="C296" s="43"/>
      <c r="D296" s="74"/>
      <c r="E296" s="95"/>
      <c r="F296" s="112">
        <f>SUM(F291:F294)</f>
        <v>0</v>
      </c>
    </row>
    <row r="297" spans="1:6" ht="15.95" customHeight="1">
      <c r="A297" s="173"/>
      <c r="B297" s="160"/>
      <c r="C297" s="166"/>
      <c r="D297" s="167"/>
      <c r="E297" s="73"/>
      <c r="F297" s="185"/>
    </row>
    <row r="298" spans="1:6" ht="15.95" customHeight="1">
      <c r="A298" s="78"/>
      <c r="B298" s="160"/>
      <c r="C298" s="32"/>
      <c r="D298" s="38"/>
      <c r="E298" s="71"/>
      <c r="F298" s="169"/>
    </row>
    <row r="299" spans="1:6" ht="16.5">
      <c r="A299" s="45" t="s">
        <v>105</v>
      </c>
      <c r="B299" s="160" t="s">
        <v>106</v>
      </c>
      <c r="C299" s="166"/>
      <c r="D299" s="167"/>
      <c r="E299" s="174"/>
      <c r="F299" s="169"/>
    </row>
    <row r="300" spans="1:6" ht="15.95" customHeight="1">
      <c r="A300" s="173"/>
      <c r="B300" s="160"/>
      <c r="C300" s="166"/>
      <c r="D300" s="167"/>
      <c r="E300" s="183"/>
      <c r="F300" s="184"/>
    </row>
    <row r="301" spans="1:6" ht="16.5">
      <c r="A301" s="83">
        <v>1</v>
      </c>
      <c r="B301" s="58">
        <v>2</v>
      </c>
      <c r="C301" s="43">
        <v>3</v>
      </c>
      <c r="D301" s="66">
        <v>4</v>
      </c>
      <c r="E301" s="43">
        <v>5</v>
      </c>
      <c r="F301" s="66">
        <v>6</v>
      </c>
    </row>
    <row r="302" spans="1:6" ht="33">
      <c r="A302" s="35" t="s">
        <v>1</v>
      </c>
      <c r="B302" s="160" t="s">
        <v>2</v>
      </c>
      <c r="C302" s="59" t="s">
        <v>3</v>
      </c>
      <c r="D302" s="67" t="s">
        <v>4</v>
      </c>
      <c r="E302" s="172" t="s">
        <v>310</v>
      </c>
      <c r="F302" s="69" t="s">
        <v>267</v>
      </c>
    </row>
    <row r="303" spans="1:6" ht="16.5">
      <c r="A303" s="78"/>
      <c r="B303" s="160"/>
      <c r="C303" s="32"/>
      <c r="D303" s="38"/>
      <c r="E303" s="71"/>
      <c r="F303" s="177"/>
    </row>
    <row r="304" spans="1:6" ht="66">
      <c r="A304" s="81">
        <f>A291+1</f>
        <v>76</v>
      </c>
      <c r="B304" s="163" t="s">
        <v>136</v>
      </c>
      <c r="C304" s="30" t="s">
        <v>5</v>
      </c>
      <c r="D304" s="231">
        <v>150</v>
      </c>
      <c r="E304" s="103"/>
      <c r="F304" s="102">
        <f>D304*E304</f>
        <v>0</v>
      </c>
    </row>
    <row r="305" spans="1:6" ht="16.5">
      <c r="A305" s="82"/>
      <c r="B305" s="160"/>
      <c r="C305" s="32"/>
      <c r="D305" s="232"/>
      <c r="E305" s="94"/>
      <c r="F305" s="178"/>
    </row>
    <row r="306" spans="1:6" ht="115.5">
      <c r="A306" s="79">
        <f>A304+1</f>
        <v>77</v>
      </c>
      <c r="B306" s="160" t="s">
        <v>237</v>
      </c>
      <c r="C306" s="32" t="s">
        <v>5</v>
      </c>
      <c r="D306" s="225">
        <v>150</v>
      </c>
      <c r="E306" s="84"/>
      <c r="F306" s="102">
        <f>D306*E306</f>
        <v>0</v>
      </c>
    </row>
    <row r="307" spans="1:6" ht="16.5">
      <c r="A307" s="79"/>
      <c r="B307" s="160"/>
      <c r="C307" s="32"/>
      <c r="D307" s="225"/>
      <c r="E307" s="84"/>
      <c r="F307" s="102"/>
    </row>
    <row r="308" spans="1:6" ht="132">
      <c r="A308" s="79">
        <f>A306+1</f>
        <v>78</v>
      </c>
      <c r="B308" s="160" t="s">
        <v>238</v>
      </c>
      <c r="C308" s="32" t="s">
        <v>5</v>
      </c>
      <c r="D308" s="225">
        <v>150</v>
      </c>
      <c r="E308" s="84"/>
      <c r="F308" s="102">
        <f>D308*E308</f>
        <v>0</v>
      </c>
    </row>
    <row r="309" spans="1:6" ht="16.5">
      <c r="A309" s="45"/>
      <c r="B309" s="36"/>
      <c r="C309" s="32"/>
      <c r="D309" s="38"/>
      <c r="E309" s="94"/>
      <c r="F309" s="94"/>
    </row>
    <row r="310" spans="1:6" ht="16.5">
      <c r="A310" s="83"/>
      <c r="B310" s="33" t="s">
        <v>107</v>
      </c>
      <c r="C310" s="43"/>
      <c r="D310" s="74"/>
      <c r="E310" s="95"/>
      <c r="F310" s="112">
        <f>SUM(F304:F309)</f>
        <v>0</v>
      </c>
    </row>
    <row r="311" spans="1:6" ht="15.95" customHeight="1">
      <c r="A311" s="173"/>
      <c r="B311" s="33"/>
      <c r="C311" s="166"/>
      <c r="D311" s="167"/>
      <c r="E311" s="73"/>
      <c r="F311" s="185"/>
    </row>
    <row r="312" spans="1:6" ht="15.95" customHeight="1">
      <c r="A312" s="173"/>
      <c r="B312" s="33"/>
      <c r="C312" s="166"/>
      <c r="D312" s="167"/>
      <c r="E312" s="73"/>
      <c r="F312" s="185"/>
    </row>
    <row r="313" spans="1:6" ht="16.5">
      <c r="A313" s="45" t="s">
        <v>145</v>
      </c>
      <c r="B313" s="70" t="s">
        <v>164</v>
      </c>
      <c r="C313" s="166"/>
      <c r="D313" s="186"/>
      <c r="E313" s="187"/>
      <c r="F313" s="188"/>
    </row>
    <row r="314" spans="1:6" ht="15.95" customHeight="1">
      <c r="A314" s="173"/>
      <c r="B314" s="171"/>
      <c r="C314" s="166"/>
      <c r="D314" s="186"/>
      <c r="E314" s="187"/>
      <c r="F314" s="188"/>
    </row>
    <row r="315" spans="1:6" ht="16.5">
      <c r="A315" s="83">
        <v>1</v>
      </c>
      <c r="B315" s="43">
        <v>2</v>
      </c>
      <c r="C315" s="43">
        <v>3</v>
      </c>
      <c r="D315" s="66">
        <v>4</v>
      </c>
      <c r="E315" s="43">
        <v>5</v>
      </c>
      <c r="F315" s="43">
        <v>6</v>
      </c>
    </row>
    <row r="316" spans="1:6" ht="33">
      <c r="A316" s="35" t="s">
        <v>1</v>
      </c>
      <c r="B316" s="59" t="s">
        <v>2</v>
      </c>
      <c r="C316" s="59" t="s">
        <v>3</v>
      </c>
      <c r="D316" s="67" t="s">
        <v>4</v>
      </c>
      <c r="E316" s="172" t="s">
        <v>310</v>
      </c>
      <c r="F316" s="69" t="s">
        <v>267</v>
      </c>
    </row>
    <row r="317" spans="1:6" ht="16.5">
      <c r="A317" s="35"/>
      <c r="B317" s="59"/>
      <c r="C317" s="59"/>
      <c r="D317" s="67"/>
      <c r="E317" s="68"/>
      <c r="F317" s="69"/>
    </row>
    <row r="318" spans="1:6" ht="82.5">
      <c r="A318" s="81">
        <f>A308+1</f>
        <v>79</v>
      </c>
      <c r="B318" s="58" t="s">
        <v>207</v>
      </c>
      <c r="C318" s="32"/>
      <c r="D318" s="225"/>
      <c r="E318" s="84"/>
      <c r="F318" s="102"/>
    </row>
    <row r="319" spans="1:6" ht="16.5">
      <c r="A319" s="35"/>
      <c r="B319" s="58" t="s">
        <v>187</v>
      </c>
      <c r="C319" s="32" t="s">
        <v>95</v>
      </c>
      <c r="D319" s="225">
        <v>1</v>
      </c>
      <c r="E319" s="84"/>
      <c r="F319" s="102">
        <f t="shared" ref="F319:F323" si="1">D319*E319</f>
        <v>0</v>
      </c>
    </row>
    <row r="320" spans="1:6" ht="16.5">
      <c r="A320" s="35"/>
      <c r="B320" s="58" t="s">
        <v>188</v>
      </c>
      <c r="C320" s="32" t="s">
        <v>95</v>
      </c>
      <c r="D320" s="225">
        <v>1</v>
      </c>
      <c r="E320" s="84"/>
      <c r="F320" s="102">
        <f t="shared" si="1"/>
        <v>0</v>
      </c>
    </row>
    <row r="321" spans="1:6" ht="16.5">
      <c r="A321" s="35"/>
      <c r="B321" s="58" t="s">
        <v>189</v>
      </c>
      <c r="C321" s="32" t="s">
        <v>95</v>
      </c>
      <c r="D321" s="225">
        <v>1</v>
      </c>
      <c r="E321" s="84"/>
      <c r="F321" s="102">
        <f t="shared" si="1"/>
        <v>0</v>
      </c>
    </row>
    <row r="322" spans="1:6" ht="16.5">
      <c r="A322" s="35"/>
      <c r="B322" s="58" t="s">
        <v>190</v>
      </c>
      <c r="C322" s="32" t="s">
        <v>95</v>
      </c>
      <c r="D322" s="225">
        <v>1</v>
      </c>
      <c r="E322" s="84"/>
      <c r="F322" s="102">
        <f t="shared" si="1"/>
        <v>0</v>
      </c>
    </row>
    <row r="323" spans="1:6" ht="16.5">
      <c r="A323" s="35"/>
      <c r="B323" s="58" t="s">
        <v>191</v>
      </c>
      <c r="C323" s="32" t="s">
        <v>95</v>
      </c>
      <c r="D323" s="225">
        <v>1</v>
      </c>
      <c r="E323" s="84"/>
      <c r="F323" s="102">
        <f t="shared" si="1"/>
        <v>0</v>
      </c>
    </row>
    <row r="324" spans="1:6" ht="16.5">
      <c r="A324" s="35"/>
      <c r="B324" s="160"/>
      <c r="C324" s="59"/>
      <c r="D324" s="226"/>
      <c r="E324" s="106"/>
      <c r="F324" s="106"/>
    </row>
    <row r="325" spans="1:6" ht="82.5">
      <c r="A325" s="81">
        <f>A318+1</f>
        <v>80</v>
      </c>
      <c r="B325" s="58" t="s">
        <v>206</v>
      </c>
      <c r="C325" s="32"/>
      <c r="D325" s="225"/>
      <c r="E325" s="84"/>
      <c r="F325" s="102"/>
    </row>
    <row r="326" spans="1:6" ht="16.5">
      <c r="A326" s="81"/>
      <c r="B326" s="58" t="s">
        <v>192</v>
      </c>
      <c r="C326" s="32" t="s">
        <v>95</v>
      </c>
      <c r="D326" s="225">
        <v>1</v>
      </c>
      <c r="E326" s="84"/>
      <c r="F326" s="102">
        <f t="shared" ref="F326:F330" si="2">D326*E326</f>
        <v>0</v>
      </c>
    </row>
    <row r="327" spans="1:6" ht="16.5">
      <c r="A327" s="81"/>
      <c r="B327" s="58" t="s">
        <v>193</v>
      </c>
      <c r="C327" s="32" t="s">
        <v>95</v>
      </c>
      <c r="D327" s="225">
        <v>3</v>
      </c>
      <c r="E327" s="84"/>
      <c r="F327" s="102">
        <f t="shared" si="2"/>
        <v>0</v>
      </c>
    </row>
    <row r="328" spans="1:6" ht="16.5">
      <c r="A328" s="81"/>
      <c r="B328" s="58" t="s">
        <v>194</v>
      </c>
      <c r="C328" s="32" t="s">
        <v>95</v>
      </c>
      <c r="D328" s="225">
        <v>4</v>
      </c>
      <c r="E328" s="84"/>
      <c r="F328" s="102">
        <f t="shared" si="2"/>
        <v>0</v>
      </c>
    </row>
    <row r="329" spans="1:6" ht="16.5">
      <c r="A329" s="81"/>
      <c r="B329" s="58" t="s">
        <v>195</v>
      </c>
      <c r="C329" s="32" t="s">
        <v>95</v>
      </c>
      <c r="D329" s="225">
        <v>2</v>
      </c>
      <c r="E329" s="84"/>
      <c r="F329" s="102">
        <f t="shared" si="2"/>
        <v>0</v>
      </c>
    </row>
    <row r="330" spans="1:6" ht="16.5">
      <c r="A330" s="81"/>
      <c r="B330" s="58" t="s">
        <v>196</v>
      </c>
      <c r="C330" s="32" t="s">
        <v>95</v>
      </c>
      <c r="D330" s="225">
        <v>2</v>
      </c>
      <c r="E330" s="84"/>
      <c r="F330" s="102">
        <f t="shared" si="2"/>
        <v>0</v>
      </c>
    </row>
    <row r="331" spans="1:6" ht="16.5">
      <c r="A331" s="81"/>
      <c r="B331" s="58" t="s">
        <v>197</v>
      </c>
      <c r="C331" s="32" t="s">
        <v>95</v>
      </c>
      <c r="D331" s="225">
        <v>2</v>
      </c>
      <c r="E331" s="84"/>
      <c r="F331" s="102">
        <f>D331*E331</f>
        <v>0</v>
      </c>
    </row>
    <row r="332" spans="1:6" ht="16.5">
      <c r="A332" s="35"/>
      <c r="B332" s="160"/>
      <c r="C332" s="59"/>
      <c r="D332" s="226"/>
      <c r="E332" s="106"/>
      <c r="F332" s="102"/>
    </row>
    <row r="333" spans="1:6" ht="66">
      <c r="A333" s="81">
        <f>A325+1</f>
        <v>81</v>
      </c>
      <c r="B333" s="58" t="s">
        <v>168</v>
      </c>
      <c r="C333" s="32"/>
      <c r="D333" s="227"/>
      <c r="E333" s="84"/>
      <c r="F333" s="102"/>
    </row>
    <row r="334" spans="1:6" ht="16.5">
      <c r="A334" s="81"/>
      <c r="B334" s="58" t="s">
        <v>199</v>
      </c>
      <c r="C334" s="32" t="s">
        <v>95</v>
      </c>
      <c r="D334" s="225">
        <v>4</v>
      </c>
      <c r="E334" s="84"/>
      <c r="F334" s="102">
        <f>D334*E334</f>
        <v>0</v>
      </c>
    </row>
    <row r="335" spans="1:6" ht="16.5">
      <c r="A335" s="81"/>
      <c r="B335" s="58" t="s">
        <v>200</v>
      </c>
      <c r="C335" s="32" t="s">
        <v>95</v>
      </c>
      <c r="D335" s="225">
        <v>2</v>
      </c>
      <c r="E335" s="84"/>
      <c r="F335" s="102">
        <f>D335*E335</f>
        <v>0</v>
      </c>
    </row>
    <row r="336" spans="1:6" ht="16.5">
      <c r="A336" s="35"/>
      <c r="B336" s="160"/>
      <c r="C336" s="59"/>
      <c r="D336" s="226"/>
      <c r="E336" s="106"/>
      <c r="F336" s="106"/>
    </row>
    <row r="337" spans="1:6" ht="82.5">
      <c r="A337" s="81">
        <f>A333+1</f>
        <v>82</v>
      </c>
      <c r="B337" s="58" t="s">
        <v>166</v>
      </c>
      <c r="C337" s="32" t="s">
        <v>95</v>
      </c>
      <c r="D337" s="225">
        <v>1</v>
      </c>
      <c r="E337" s="84"/>
      <c r="F337" s="102">
        <f>D337*E337</f>
        <v>0</v>
      </c>
    </row>
    <row r="338" spans="1:6" ht="16.5">
      <c r="A338" s="45"/>
      <c r="B338" s="58"/>
      <c r="C338" s="32"/>
      <c r="D338" s="225"/>
      <c r="E338" s="84"/>
      <c r="F338" s="102"/>
    </row>
    <row r="339" spans="1:6" ht="82.5">
      <c r="A339" s="81">
        <f>A337+1</f>
        <v>83</v>
      </c>
      <c r="B339" s="58" t="s">
        <v>167</v>
      </c>
      <c r="C339" s="32" t="s">
        <v>95</v>
      </c>
      <c r="D339" s="225">
        <v>1</v>
      </c>
      <c r="E339" s="84"/>
      <c r="F339" s="102">
        <f>D339*E339</f>
        <v>0</v>
      </c>
    </row>
    <row r="340" spans="1:6" ht="15.95" customHeight="1">
      <c r="A340" s="78"/>
      <c r="B340" s="60"/>
      <c r="C340" s="32"/>
      <c r="D340" s="57"/>
      <c r="E340" s="84"/>
      <c r="F340" s="84"/>
    </row>
    <row r="341" spans="1:6" ht="16.5">
      <c r="A341" s="83"/>
      <c r="B341" s="33" t="s">
        <v>165</v>
      </c>
      <c r="C341" s="43"/>
      <c r="D341" s="61"/>
      <c r="E341" s="112"/>
      <c r="F341" s="112">
        <f>SUM(F317:F340)</f>
        <v>0</v>
      </c>
    </row>
    <row r="342" spans="1:6" ht="15.95" customHeight="1">
      <c r="A342" s="173"/>
      <c r="B342" s="33"/>
      <c r="C342" s="166"/>
      <c r="D342" s="186"/>
      <c r="E342" s="189"/>
      <c r="F342" s="185"/>
    </row>
    <row r="343" spans="1:6" ht="15.95" customHeight="1">
      <c r="A343" s="173"/>
      <c r="B343" s="33"/>
      <c r="C343" s="166"/>
      <c r="D343" s="186"/>
      <c r="E343" s="189"/>
      <c r="F343" s="185"/>
    </row>
    <row r="344" spans="1:6" ht="16.5">
      <c r="A344" s="45" t="s">
        <v>148</v>
      </c>
      <c r="B344" s="70" t="s">
        <v>80</v>
      </c>
      <c r="C344" s="166"/>
      <c r="D344" s="167"/>
      <c r="E344" s="174"/>
      <c r="F344" s="169"/>
    </row>
    <row r="345" spans="1:6" ht="15.95" customHeight="1">
      <c r="A345" s="173"/>
      <c r="B345" s="171"/>
      <c r="C345" s="166"/>
      <c r="D345" s="167"/>
      <c r="E345" s="174"/>
      <c r="F345" s="169"/>
    </row>
    <row r="346" spans="1:6" ht="16.5">
      <c r="A346" s="83">
        <v>1</v>
      </c>
      <c r="B346" s="43">
        <v>2</v>
      </c>
      <c r="C346" s="43">
        <v>3</v>
      </c>
      <c r="D346" s="66">
        <v>4</v>
      </c>
      <c r="E346" s="43">
        <v>5</v>
      </c>
      <c r="F346" s="66">
        <v>6</v>
      </c>
    </row>
    <row r="347" spans="1:6" ht="33">
      <c r="A347" s="35" t="s">
        <v>1</v>
      </c>
      <c r="B347" s="59" t="s">
        <v>2</v>
      </c>
      <c r="C347" s="59" t="s">
        <v>3</v>
      </c>
      <c r="D347" s="67" t="s">
        <v>4</v>
      </c>
      <c r="E347" s="172" t="s">
        <v>310</v>
      </c>
      <c r="F347" s="69" t="s">
        <v>267</v>
      </c>
    </row>
    <row r="348" spans="1:6" ht="16.5">
      <c r="A348" s="78"/>
      <c r="B348" s="27"/>
      <c r="C348" s="32"/>
      <c r="D348" s="38"/>
      <c r="E348" s="71"/>
      <c r="F348" s="72"/>
    </row>
    <row r="349" spans="1:6" ht="99">
      <c r="A349" s="81">
        <f>A339+1</f>
        <v>84</v>
      </c>
      <c r="B349" s="58" t="s">
        <v>81</v>
      </c>
      <c r="C349" s="32" t="s">
        <v>5</v>
      </c>
      <c r="D349" s="225">
        <v>500</v>
      </c>
      <c r="E349" s="92"/>
      <c r="F349" s="92">
        <f>D349*E349</f>
        <v>0</v>
      </c>
    </row>
    <row r="350" spans="1:6" ht="16.5">
      <c r="A350" s="35"/>
      <c r="B350" s="27"/>
      <c r="C350" s="32"/>
      <c r="D350" s="38"/>
      <c r="E350" s="109"/>
      <c r="F350" s="109"/>
    </row>
    <row r="351" spans="1:6" ht="16.5">
      <c r="A351" s="83"/>
      <c r="B351" s="33" t="s">
        <v>82</v>
      </c>
      <c r="C351" s="32"/>
      <c r="D351" s="38"/>
      <c r="E351" s="95"/>
      <c r="F351" s="96">
        <f>SUM(F348:F350)</f>
        <v>0</v>
      </c>
    </row>
    <row r="352" spans="1:6" ht="15.95" customHeight="1">
      <c r="A352" s="170"/>
      <c r="B352" s="171"/>
      <c r="C352" s="166"/>
      <c r="D352" s="167"/>
      <c r="E352" s="181"/>
      <c r="F352" s="181"/>
    </row>
    <row r="353" spans="1:6" ht="15.95" customHeight="1">
      <c r="A353" s="170"/>
      <c r="B353" s="171"/>
      <c r="C353" s="166"/>
      <c r="D353" s="167"/>
      <c r="E353" s="181"/>
      <c r="F353" s="181"/>
    </row>
    <row r="354" spans="1:6" ht="16.5">
      <c r="A354" s="170"/>
      <c r="B354" s="33" t="s">
        <v>92</v>
      </c>
      <c r="C354" s="166"/>
      <c r="D354" s="167"/>
      <c r="E354" s="181"/>
      <c r="F354" s="112">
        <f>F351+F341+F310+F296+F284+F266+F256+F238+F206+F194+F182+F152+F118+F61+F33</f>
        <v>0</v>
      </c>
    </row>
    <row r="358" spans="1:6">
      <c r="B358" s="20"/>
    </row>
    <row r="361" spans="1:6">
      <c r="E361" s="22"/>
      <c r="F361" s="23"/>
    </row>
  </sheetData>
  <sheetProtection selectLockedCells="1" selectUnlockedCells="1"/>
  <protectedRanges>
    <protectedRange sqref="D75:E76" name="Raspon1_2_2"/>
    <protectedRange sqref="D77:E77" name="Raspon1_2_2_1"/>
  </protectedRanges>
  <phoneticPr fontId="40" type="noConversion"/>
  <pageMargins left="0.7" right="0.7" top="0.75" bottom="0.75" header="0.3" footer="0.3"/>
  <pageSetup paperSize="9" firstPageNumber="0" orientation="portrait" horizontalDpi="300" verticalDpi="300" r:id="rId1"/>
  <headerFooter alignWithMargins="0"/>
  <rowBreaks count="12" manualBreakCount="12">
    <brk id="34" max="5" man="1"/>
    <brk id="52" max="5" man="1"/>
    <brk id="62" max="5" man="1"/>
    <brk id="84" max="5" man="1"/>
    <brk id="119" max="5" man="1"/>
    <brk id="153" max="5" man="1"/>
    <brk id="183" max="5" man="1"/>
    <brk id="195" max="5" man="1"/>
    <brk id="207" max="5" man="1"/>
    <brk id="239" max="5" man="1"/>
    <brk id="257" max="5" man="1"/>
    <brk id="26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view="pageBreakPreview" zoomScaleNormal="110" zoomScaleSheetLayoutView="100" workbookViewId="0">
      <selection activeCell="H22" sqref="H22"/>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style="48" customWidth="1"/>
    <col min="7" max="7" width="12.42578125" bestFit="1" customWidth="1"/>
  </cols>
  <sheetData>
    <row r="1" spans="1:8" ht="18">
      <c r="A1" s="145"/>
      <c r="B1" s="146" t="s">
        <v>127</v>
      </c>
      <c r="C1" s="147"/>
      <c r="D1" s="138"/>
      <c r="E1" s="138"/>
      <c r="F1" s="148"/>
    </row>
    <row r="2" spans="1:8" ht="16.5">
      <c r="A2" s="62" t="s">
        <v>77</v>
      </c>
      <c r="B2" s="62" t="s">
        <v>78</v>
      </c>
      <c r="C2" s="62"/>
      <c r="D2" s="62"/>
      <c r="E2" s="62"/>
      <c r="F2" s="149"/>
    </row>
    <row r="3" spans="1:8" ht="16.5">
      <c r="A3" s="62"/>
      <c r="B3" s="62"/>
      <c r="C3" s="62"/>
      <c r="D3" s="62"/>
      <c r="E3" s="62"/>
      <c r="F3" s="149"/>
    </row>
    <row r="4" spans="1:8" ht="16.5">
      <c r="A4" s="43">
        <v>1</v>
      </c>
      <c r="B4" s="43">
        <v>2</v>
      </c>
      <c r="C4" s="43">
        <v>3</v>
      </c>
      <c r="D4" s="43">
        <v>4</v>
      </c>
      <c r="E4" s="43">
        <v>5</v>
      </c>
      <c r="F4" s="43">
        <v>6</v>
      </c>
    </row>
    <row r="5" spans="1:8" ht="52.35" customHeight="1">
      <c r="A5" s="59" t="s">
        <v>1</v>
      </c>
      <c r="B5" s="59" t="s">
        <v>76</v>
      </c>
      <c r="C5" s="59"/>
      <c r="D5" s="59"/>
      <c r="E5" s="59"/>
      <c r="F5" s="69" t="s">
        <v>267</v>
      </c>
    </row>
    <row r="6" spans="1:8" ht="16.5">
      <c r="A6" s="62"/>
      <c r="B6" s="70"/>
      <c r="C6" s="62"/>
      <c r="D6" s="62"/>
      <c r="E6" s="62"/>
      <c r="F6" s="149"/>
    </row>
    <row r="7" spans="1:8" ht="20.25" customHeight="1">
      <c r="A7" s="150" t="str">
        <f>'GRAĐ. RADOVI'!A3</f>
        <v>I</v>
      </c>
      <c r="B7" s="151" t="str">
        <f>'GRAĐ. RADOVI'!B3</f>
        <v>PRIPREMNI RADOVI</v>
      </c>
      <c r="C7" s="32"/>
      <c r="D7" s="32"/>
      <c r="E7" s="32"/>
      <c r="F7" s="89">
        <f>'GRAĐ. RADOVI'!F33</f>
        <v>0</v>
      </c>
      <c r="H7" s="15"/>
    </row>
    <row r="8" spans="1:8" ht="20.65" customHeight="1">
      <c r="A8" s="150" t="str">
        <f>'GRAĐ. RADOVI'!A36</f>
        <v>II</v>
      </c>
      <c r="B8" s="151" t="str">
        <f>'GRAĐ. RADOVI'!B36</f>
        <v>ZEMLJANI RADOVI</v>
      </c>
      <c r="C8" s="32"/>
      <c r="D8" s="32"/>
      <c r="E8" s="32"/>
      <c r="F8" s="89">
        <f>'GRAĐ. RADOVI'!F61</f>
        <v>0</v>
      </c>
      <c r="H8" s="15"/>
    </row>
    <row r="9" spans="1:8" ht="20.65" customHeight="1">
      <c r="A9" s="150" t="str">
        <f>'GRAĐ. RADOVI'!A64</f>
        <v>III</v>
      </c>
      <c r="B9" s="151" t="str">
        <f>'GRAĐ. RADOVI'!B64</f>
        <v>RUŠENJA I DEMONTAŽE</v>
      </c>
      <c r="C9" s="32"/>
      <c r="D9" s="32"/>
      <c r="E9" s="32"/>
      <c r="F9" s="89">
        <f>'GRAĐ. RADOVI'!F118</f>
        <v>0</v>
      </c>
      <c r="H9" s="15"/>
    </row>
    <row r="10" spans="1:8" s="2" customFormat="1" ht="19.899999999999999" customHeight="1">
      <c r="A10" s="150" t="s">
        <v>11</v>
      </c>
      <c r="B10" s="151" t="str">
        <f>'GRAĐ. RADOVI'!B121</f>
        <v>ZIDARSKI RADOVI</v>
      </c>
      <c r="C10" s="32"/>
      <c r="D10" s="32"/>
      <c r="E10" s="32"/>
      <c r="F10" s="89">
        <f>'GRAĐ. RADOVI'!F152</f>
        <v>0</v>
      </c>
      <c r="H10" s="15"/>
    </row>
    <row r="11" spans="1:8" s="2" customFormat="1" ht="19.899999999999999" customHeight="1">
      <c r="A11" s="150" t="s">
        <v>12</v>
      </c>
      <c r="B11" s="151" t="str">
        <f>'GRAĐ. RADOVI'!B155</f>
        <v>STATIČKA OJAČANJA</v>
      </c>
      <c r="C11" s="32"/>
      <c r="D11" s="32"/>
      <c r="E11" s="32"/>
      <c r="F11" s="89">
        <f>'GRAĐ. RADOVI'!F182</f>
        <v>0</v>
      </c>
    </row>
    <row r="12" spans="1:8" s="2" customFormat="1" ht="21.4" customHeight="1">
      <c r="A12" s="150" t="s">
        <v>85</v>
      </c>
      <c r="B12" s="151" t="str">
        <f>'GRAĐ. RADOVI'!B185</f>
        <v>BRAVARSKI RADOVI</v>
      </c>
      <c r="C12" s="32"/>
      <c r="D12" s="32"/>
      <c r="E12" s="32"/>
      <c r="F12" s="89">
        <f>'GRAĐ. RADOVI'!F194</f>
        <v>0</v>
      </c>
    </row>
    <row r="13" spans="1:8" s="2" customFormat="1" ht="21.4" customHeight="1">
      <c r="A13" s="150" t="s">
        <v>86</v>
      </c>
      <c r="B13" s="151" t="str">
        <f>'GRAĐ. RADOVI'!B197</f>
        <v>PODOPOLADAČKI RADOVI</v>
      </c>
      <c r="C13" s="32"/>
      <c r="D13" s="32"/>
      <c r="E13" s="32"/>
      <c r="F13" s="89">
        <f>'GRAĐ. RADOVI'!F206</f>
        <v>0</v>
      </c>
    </row>
    <row r="14" spans="1:8" s="2" customFormat="1" ht="21.4" customHeight="1">
      <c r="A14" s="150" t="s">
        <v>90</v>
      </c>
      <c r="B14" s="151" t="str">
        <f>'GRAĐ. RADOVI'!B209</f>
        <v>TESARSKI RADOVI</v>
      </c>
      <c r="C14" s="32"/>
      <c r="D14" s="32"/>
      <c r="E14" s="32"/>
      <c r="F14" s="89">
        <f>'GRAĐ. RADOVI'!F238</f>
        <v>0</v>
      </c>
    </row>
    <row r="15" spans="1:8" s="2" customFormat="1" ht="21.4" customHeight="1">
      <c r="A15" s="150" t="s">
        <v>91</v>
      </c>
      <c r="B15" s="151" t="str">
        <f>'GRAĐ. RADOVI'!B241</f>
        <v>KROVOPOKRIVAČKI RADOVI</v>
      </c>
      <c r="C15" s="32"/>
      <c r="D15" s="32"/>
      <c r="E15" s="32"/>
      <c r="F15" s="89">
        <f>'GRAĐ. RADOVI'!F256</f>
        <v>0</v>
      </c>
    </row>
    <row r="16" spans="1:8" s="2" customFormat="1" ht="21.4" customHeight="1">
      <c r="A16" s="150" t="s">
        <v>112</v>
      </c>
      <c r="B16" s="151" t="str">
        <f>'GRAĐ. RADOVI'!B259</f>
        <v>FASADERSKI RADOVI</v>
      </c>
      <c r="C16" s="32"/>
      <c r="D16" s="32"/>
      <c r="E16" s="32"/>
      <c r="F16" s="89">
        <f>'GRAĐ. RADOVI'!F266</f>
        <v>0</v>
      </c>
    </row>
    <row r="17" spans="1:6" s="2" customFormat="1" ht="21.4" customHeight="1">
      <c r="A17" s="150" t="s">
        <v>108</v>
      </c>
      <c r="B17" s="151" t="str">
        <f>'GRAĐ. RADOVI'!B269</f>
        <v>IZOLATERSKI RADOVI</v>
      </c>
      <c r="C17" s="32"/>
      <c r="D17" s="32"/>
      <c r="E17" s="32"/>
      <c r="F17" s="89">
        <f>'GRAĐ. RADOVI'!F284</f>
        <v>0</v>
      </c>
    </row>
    <row r="18" spans="1:6" s="2" customFormat="1" ht="21.4" customHeight="1">
      <c r="A18" s="150" t="s">
        <v>109</v>
      </c>
      <c r="B18" s="151" t="str">
        <f>'GRAĐ. RADOVI'!B287</f>
        <v>LIMARSKI RADOVI</v>
      </c>
      <c r="C18" s="32"/>
      <c r="D18" s="32"/>
      <c r="E18" s="32"/>
      <c r="F18" s="89">
        <f>'GRAĐ. RADOVI'!F296</f>
        <v>0</v>
      </c>
    </row>
    <row r="19" spans="1:6" s="2" customFormat="1" ht="21.4" customHeight="1">
      <c r="A19" s="150" t="s">
        <v>109</v>
      </c>
      <c r="B19" s="151" t="str">
        <f>'GRAĐ. RADOVI'!B299</f>
        <v>SOBOSLIKARSKI RADOVI</v>
      </c>
      <c r="C19" s="32"/>
      <c r="D19" s="32"/>
      <c r="E19" s="32"/>
      <c r="F19" s="89">
        <f>'GRAĐ. RADOVI'!F310</f>
        <v>0</v>
      </c>
    </row>
    <row r="20" spans="1:6" s="2" customFormat="1" ht="21.4" customHeight="1">
      <c r="A20" s="62" t="s">
        <v>145</v>
      </c>
      <c r="B20" s="151" t="str">
        <f>'GRAĐ. RADOVI'!B313</f>
        <v>STOLARSKI RADOVI</v>
      </c>
      <c r="C20" s="32"/>
      <c r="D20" s="32"/>
      <c r="E20" s="32"/>
      <c r="F20" s="89">
        <f>'GRAĐ. RADOVI'!F341</f>
        <v>0</v>
      </c>
    </row>
    <row r="21" spans="1:6" s="2" customFormat="1" ht="21.4" customHeight="1">
      <c r="A21" s="62" t="s">
        <v>148</v>
      </c>
      <c r="B21" s="151" t="str">
        <f>'GRAĐ. RADOVI'!B344</f>
        <v>RAZNI RADOVI</v>
      </c>
      <c r="C21" s="32"/>
      <c r="D21" s="32"/>
      <c r="E21" s="32"/>
      <c r="F21" s="89">
        <f>'GRAĐ. RADOVI'!F351</f>
        <v>0</v>
      </c>
    </row>
    <row r="22" spans="1:6" ht="16.5">
      <c r="A22" s="43"/>
      <c r="B22" s="151"/>
      <c r="C22" s="60"/>
      <c r="D22" s="60"/>
      <c r="E22" s="60"/>
      <c r="F22" s="84"/>
    </row>
    <row r="23" spans="1:6" ht="16.5">
      <c r="A23" s="32"/>
      <c r="B23" s="152" t="s">
        <v>74</v>
      </c>
      <c r="C23" s="153"/>
      <c r="D23" s="33"/>
      <c r="E23" s="33"/>
      <c r="F23" s="112">
        <f>SUM(F7:F21)</f>
        <v>0</v>
      </c>
    </row>
    <row r="24" spans="1:6" ht="16.5">
      <c r="A24" s="32"/>
      <c r="B24" s="152" t="s">
        <v>75</v>
      </c>
      <c r="C24" s="153"/>
      <c r="D24" s="33"/>
      <c r="E24" s="33"/>
      <c r="F24" s="112">
        <f>1.25*F23</f>
        <v>0</v>
      </c>
    </row>
    <row r="25" spans="1:6" ht="15.75">
      <c r="A25" s="4"/>
      <c r="B25" s="5"/>
      <c r="C25" s="7"/>
      <c r="D25" s="6"/>
      <c r="E25" s="6"/>
      <c r="F25" s="49"/>
    </row>
    <row r="26" spans="1:6" ht="15.75">
      <c r="A26" s="8"/>
      <c r="B26" s="9"/>
      <c r="C26" s="2"/>
      <c r="D26" s="2"/>
      <c r="E26" s="2"/>
      <c r="F26" s="50"/>
    </row>
    <row r="27" spans="1:6" ht="15.75">
      <c r="A27" s="4"/>
      <c r="B27" s="5"/>
      <c r="C27" s="7"/>
      <c r="D27" s="6"/>
      <c r="E27" s="6"/>
      <c r="F27" s="49"/>
    </row>
    <row r="28" spans="1:6" ht="15.75">
      <c r="A28" s="8"/>
      <c r="B28" s="9"/>
      <c r="C28" s="2"/>
      <c r="D28" s="2"/>
      <c r="E28" s="2"/>
      <c r="F28" s="49"/>
    </row>
    <row r="29" spans="1:6" ht="15.75">
      <c r="A29" s="8"/>
      <c r="B29" s="9"/>
      <c r="C29" s="2"/>
      <c r="D29" s="2"/>
      <c r="E29" s="2"/>
      <c r="F29" s="49"/>
    </row>
    <row r="30" spans="1:6" ht="15.75">
      <c r="A30" s="8"/>
      <c r="B30" s="2"/>
      <c r="C30" s="2"/>
      <c r="D30" s="2"/>
      <c r="E30" s="2"/>
      <c r="F30" s="49"/>
    </row>
    <row r="31" spans="1:6" ht="15.75">
      <c r="A31" s="8"/>
      <c r="B31" s="2"/>
      <c r="C31" s="2"/>
      <c r="D31" s="2"/>
      <c r="E31" s="10"/>
      <c r="F31" s="50"/>
    </row>
    <row r="32" spans="1:6" ht="15.75">
      <c r="A32" s="8"/>
      <c r="B32" s="2"/>
      <c r="C32" s="2"/>
      <c r="D32" s="2"/>
      <c r="E32" s="10"/>
      <c r="F32" s="50"/>
    </row>
    <row r="33" spans="1:6" ht="15.75">
      <c r="A33" s="8"/>
      <c r="B33" s="2"/>
      <c r="C33" s="2"/>
      <c r="D33" s="2"/>
      <c r="E33" s="2"/>
      <c r="F33" s="50"/>
    </row>
    <row r="34" spans="1:6" ht="15.75">
      <c r="A34" s="2"/>
      <c r="B34" s="2"/>
      <c r="C34" s="2"/>
      <c r="D34" s="2"/>
      <c r="E34" s="10"/>
      <c r="F34" s="51"/>
    </row>
    <row r="35" spans="1:6" ht="15.75">
      <c r="A35" s="2"/>
      <c r="B35" s="2"/>
      <c r="C35" s="2"/>
      <c r="D35" s="2"/>
      <c r="E35" s="2"/>
      <c r="F35" s="50"/>
    </row>
    <row r="36" spans="1:6" ht="15.75">
      <c r="A36" s="2"/>
      <c r="B36" s="2"/>
      <c r="C36" s="3"/>
      <c r="D36" s="3"/>
      <c r="E36" s="3"/>
      <c r="F36" s="52"/>
    </row>
  </sheetData>
  <sheetProtection selectLockedCells="1" selectUnlockedCells="1"/>
  <pageMargins left="0.78749999999999998" right="0.78749999999999998" top="0.78749999999999998" bottom="0.78749999999999998" header="0.51180555555555551" footer="0.51180555555555551"/>
  <pageSetup paperSize="9" firstPageNumber="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43EB3-DE89-42AB-B241-B084888314D3}">
  <dimension ref="A1:F28"/>
  <sheetViews>
    <sheetView view="pageBreakPreview" zoomScale="85" zoomScaleNormal="85" zoomScaleSheetLayoutView="85" workbookViewId="0">
      <selection activeCell="H8" sqref="H8"/>
    </sheetView>
  </sheetViews>
  <sheetFormatPr defaultColWidth="55.7109375" defaultRowHeight="12.75"/>
  <cols>
    <col min="1" max="1" width="5.85546875" style="18" customWidth="1"/>
    <col min="2" max="2" width="38.5703125" customWidth="1"/>
    <col min="3" max="3" width="8.5703125" style="41" customWidth="1"/>
    <col min="4" max="4" width="9" style="17" customWidth="1"/>
    <col min="5" max="5" width="12.42578125" style="34" customWidth="1"/>
    <col min="6" max="6" width="14.5703125" style="46" customWidth="1"/>
    <col min="7" max="7" width="12" customWidth="1"/>
  </cols>
  <sheetData>
    <row r="1" spans="1:6" ht="20.100000000000001" customHeight="1">
      <c r="A1" s="114" t="s">
        <v>268</v>
      </c>
      <c r="B1" s="190" t="s">
        <v>308</v>
      </c>
      <c r="C1" s="42"/>
      <c r="D1" s="37"/>
      <c r="E1" s="116"/>
      <c r="F1" s="117"/>
    </row>
    <row r="2" spans="1:6" ht="20.100000000000001" customHeight="1">
      <c r="A2" s="114"/>
      <c r="B2" s="115"/>
      <c r="C2" s="42"/>
      <c r="D2" s="37"/>
      <c r="E2" s="116"/>
      <c r="F2" s="117"/>
    </row>
    <row r="3" spans="1:6" ht="103.5" customHeight="1">
      <c r="A3" s="114"/>
      <c r="B3" s="248" t="s">
        <v>270</v>
      </c>
      <c r="C3" s="249"/>
      <c r="D3" s="249"/>
      <c r="E3" s="249"/>
      <c r="F3" s="250"/>
    </row>
    <row r="4" spans="1:6" ht="20.100000000000001" customHeight="1">
      <c r="A4" s="118"/>
      <c r="B4" s="63"/>
      <c r="C4" s="42"/>
      <c r="D4" s="37"/>
      <c r="E4" s="116"/>
      <c r="F4" s="117"/>
    </row>
    <row r="5" spans="1:6">
      <c r="A5" s="21">
        <v>1</v>
      </c>
      <c r="B5" s="22">
        <v>2</v>
      </c>
      <c r="C5" s="22">
        <v>3</v>
      </c>
      <c r="D5" s="23">
        <v>4</v>
      </c>
      <c r="E5" s="22">
        <v>5</v>
      </c>
      <c r="F5" s="23">
        <v>6</v>
      </c>
    </row>
    <row r="6" spans="1:6" ht="33">
      <c r="A6" s="24" t="s">
        <v>1</v>
      </c>
      <c r="B6" s="25" t="s">
        <v>2</v>
      </c>
      <c r="C6" s="25" t="s">
        <v>3</v>
      </c>
      <c r="D6" s="26" t="s">
        <v>4</v>
      </c>
      <c r="E6" s="172" t="s">
        <v>310</v>
      </c>
      <c r="F6" s="69" t="s">
        <v>267</v>
      </c>
    </row>
    <row r="7" spans="1:6" ht="20.100000000000001" customHeight="1">
      <c r="A7" s="24"/>
      <c r="B7" s="25"/>
      <c r="C7" s="25"/>
      <c r="D7" s="26"/>
      <c r="E7" s="31"/>
      <c r="F7" s="47"/>
    </row>
    <row r="8" spans="1:6" ht="280.5">
      <c r="A8" s="35">
        <v>1</v>
      </c>
      <c r="B8" s="119" t="s">
        <v>253</v>
      </c>
      <c r="C8" s="32"/>
      <c r="D8" s="60"/>
      <c r="E8" s="84"/>
      <c r="F8" s="84"/>
    </row>
    <row r="9" spans="1:6" ht="20.100000000000001" customHeight="1">
      <c r="A9" s="35"/>
      <c r="B9" s="58" t="s">
        <v>254</v>
      </c>
      <c r="C9" s="32"/>
      <c r="D9" s="60"/>
      <c r="E9" s="84"/>
      <c r="F9" s="84"/>
    </row>
    <row r="10" spans="1:6" ht="33">
      <c r="A10" s="35"/>
      <c r="B10" s="119" t="s">
        <v>255</v>
      </c>
      <c r="C10" s="32" t="s">
        <v>256</v>
      </c>
      <c r="D10" s="211">
        <v>75</v>
      </c>
      <c r="E10" s="84"/>
      <c r="F10" s="85">
        <f>D10*E10</f>
        <v>0</v>
      </c>
    </row>
    <row r="11" spans="1:6" ht="33">
      <c r="A11" s="35"/>
      <c r="B11" s="119" t="s">
        <v>257</v>
      </c>
      <c r="C11" s="32" t="s">
        <v>256</v>
      </c>
      <c r="D11" s="211">
        <v>75</v>
      </c>
      <c r="E11" s="84"/>
      <c r="F11" s="85">
        <f>D11*E11</f>
        <v>0</v>
      </c>
    </row>
    <row r="12" spans="1:6" ht="33">
      <c r="A12" s="35"/>
      <c r="B12" s="119" t="s">
        <v>258</v>
      </c>
      <c r="C12" s="32" t="s">
        <v>256</v>
      </c>
      <c r="D12" s="211">
        <v>65</v>
      </c>
      <c r="E12" s="84"/>
      <c r="F12" s="85">
        <f>D12*E12</f>
        <v>0</v>
      </c>
    </row>
    <row r="13" spans="1:6" ht="20.100000000000001" customHeight="1">
      <c r="A13" s="35"/>
      <c r="B13" s="29"/>
      <c r="C13" s="32"/>
      <c r="D13" s="211"/>
      <c r="E13" s="84"/>
      <c r="F13" s="84"/>
    </row>
    <row r="14" spans="1:6" ht="20.100000000000001" customHeight="1">
      <c r="A14" s="35"/>
      <c r="B14" s="119" t="s">
        <v>259</v>
      </c>
      <c r="C14" s="32"/>
      <c r="D14" s="211"/>
      <c r="E14" s="84"/>
      <c r="F14" s="84"/>
    </row>
    <row r="15" spans="1:6" ht="33">
      <c r="A15" s="35"/>
      <c r="B15" s="119" t="s">
        <v>260</v>
      </c>
      <c r="C15" s="32" t="s">
        <v>256</v>
      </c>
      <c r="D15" s="211">
        <v>20</v>
      </c>
      <c r="E15" s="84"/>
      <c r="F15" s="85">
        <f>D15*E15</f>
        <v>0</v>
      </c>
    </row>
    <row r="16" spans="1:6" ht="33">
      <c r="A16" s="35"/>
      <c r="B16" s="119" t="s">
        <v>261</v>
      </c>
      <c r="C16" s="32" t="s">
        <v>256</v>
      </c>
      <c r="D16" s="211">
        <v>6</v>
      </c>
      <c r="E16" s="84"/>
      <c r="F16" s="85">
        <f>D16*E16</f>
        <v>0</v>
      </c>
    </row>
    <row r="17" spans="1:6" ht="33">
      <c r="A17" s="35"/>
      <c r="B17" s="119" t="s">
        <v>262</v>
      </c>
      <c r="C17" s="32" t="s">
        <v>256</v>
      </c>
      <c r="D17" s="211">
        <v>24</v>
      </c>
      <c r="E17" s="84"/>
      <c r="F17" s="85">
        <f>D17*E17</f>
        <v>0</v>
      </c>
    </row>
    <row r="18" spans="1:6" ht="33">
      <c r="A18" s="35"/>
      <c r="B18" s="119" t="s">
        <v>263</v>
      </c>
      <c r="C18" s="32" t="s">
        <v>256</v>
      </c>
      <c r="D18" s="211">
        <v>65</v>
      </c>
      <c r="E18" s="84"/>
      <c r="F18" s="85">
        <f>D18*E18</f>
        <v>0</v>
      </c>
    </row>
    <row r="19" spans="1:6" ht="20.100000000000001" customHeight="1">
      <c r="A19" s="118"/>
      <c r="B19" s="63"/>
      <c r="C19" s="42"/>
      <c r="D19" s="37"/>
      <c r="E19" s="120"/>
      <c r="F19" s="120"/>
    </row>
    <row r="20" spans="1:6" ht="20.100000000000001" customHeight="1">
      <c r="A20" s="118"/>
      <c r="B20" s="28" t="s">
        <v>264</v>
      </c>
      <c r="C20" s="42"/>
      <c r="D20" s="37"/>
      <c r="E20" s="120"/>
      <c r="F20" s="121">
        <f>SUM(F9:F18)</f>
        <v>0</v>
      </c>
    </row>
    <row r="21" spans="1:6" ht="20.100000000000001" customHeight="1">
      <c r="A21" s="118"/>
      <c r="B21" s="28" t="s">
        <v>265</v>
      </c>
      <c r="C21" s="42"/>
      <c r="D21" s="37"/>
      <c r="E21" s="120"/>
      <c r="F21" s="121">
        <f>1.25*F20</f>
        <v>0</v>
      </c>
    </row>
    <row r="25" spans="1:6">
      <c r="B25" s="20"/>
    </row>
    <row r="28" spans="1:6">
      <c r="E28" s="22"/>
      <c r="F28" s="23"/>
    </row>
  </sheetData>
  <sheetProtection selectLockedCells="1" selectUnlockedCells="1"/>
  <mergeCells count="1">
    <mergeCell ref="B3:F3"/>
  </mergeCells>
  <pageMargins left="0.7" right="0.7" top="0.75" bottom="0.75" header="0.3" footer="0.3"/>
  <pageSetup paperSize="9" firstPageNumber="0" orientation="portrait" horizontalDpi="300" verticalDpi="300" r:id="rId1"/>
  <headerFooter alignWithMargins="0"/>
  <rowBreaks count="1" manualBreakCount="1">
    <brk id="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16F9B-093B-4C68-815B-8CE62CE1DDCC}">
  <dimension ref="A1:H22"/>
  <sheetViews>
    <sheetView view="pageBreakPreview" zoomScaleNormal="110" zoomScaleSheetLayoutView="100" workbookViewId="0">
      <selection activeCell="K22" sqref="K22"/>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style="48" customWidth="1"/>
    <col min="7" max="7" width="12.42578125" bestFit="1" customWidth="1"/>
  </cols>
  <sheetData>
    <row r="1" spans="1:8" ht="18">
      <c r="A1" s="191"/>
      <c r="B1" s="192" t="s">
        <v>127</v>
      </c>
      <c r="C1" s="193"/>
      <c r="D1" s="194"/>
      <c r="E1" s="194"/>
      <c r="F1" s="195"/>
    </row>
    <row r="2" spans="1:8" ht="16.5">
      <c r="A2" s="196" t="s">
        <v>268</v>
      </c>
      <c r="B2" s="196" t="s">
        <v>308</v>
      </c>
      <c r="C2" s="196"/>
      <c r="D2" s="196"/>
      <c r="E2" s="196"/>
      <c r="F2" s="197"/>
    </row>
    <row r="3" spans="1:8" ht="16.5">
      <c r="A3" s="196"/>
      <c r="B3" s="196"/>
      <c r="C3" s="196"/>
      <c r="D3" s="196"/>
      <c r="E3" s="196"/>
      <c r="F3" s="197"/>
    </row>
    <row r="4" spans="1:8" ht="16.5">
      <c r="A4" s="198">
        <v>1</v>
      </c>
      <c r="B4" s="198">
        <v>2</v>
      </c>
      <c r="C4" s="198">
        <v>3</v>
      </c>
      <c r="D4" s="198">
        <v>4</v>
      </c>
      <c r="E4" s="198">
        <v>5</v>
      </c>
      <c r="F4" s="198">
        <v>6</v>
      </c>
    </row>
    <row r="5" spans="1:8" ht="52.35" customHeight="1">
      <c r="A5" s="59" t="s">
        <v>1</v>
      </c>
      <c r="B5" s="59" t="s">
        <v>76</v>
      </c>
      <c r="C5" s="59"/>
      <c r="D5" s="59"/>
      <c r="E5" s="59"/>
      <c r="F5" s="69" t="s">
        <v>267</v>
      </c>
    </row>
    <row r="6" spans="1:8" ht="16.5">
      <c r="A6" s="196"/>
      <c r="B6" s="199"/>
      <c r="C6" s="196"/>
      <c r="D6" s="196"/>
      <c r="E6" s="196"/>
      <c r="F6" s="197"/>
    </row>
    <row r="7" spans="1:8" ht="20.25" customHeight="1">
      <c r="A7" s="150" t="str">
        <f>'GRAĐ. RADOVI'!A3</f>
        <v>I</v>
      </c>
      <c r="B7" s="151" t="s">
        <v>308</v>
      </c>
      <c r="C7" s="150"/>
      <c r="D7" s="150"/>
      <c r="E7" s="150"/>
      <c r="F7" s="200">
        <f>'ARH. PLASTIKA'!F20</f>
        <v>0</v>
      </c>
      <c r="H7" s="15"/>
    </row>
    <row r="8" spans="1:8" ht="16.5">
      <c r="A8" s="198"/>
      <c r="B8" s="151"/>
      <c r="C8" s="151"/>
      <c r="D8" s="151"/>
      <c r="E8" s="151"/>
      <c r="F8" s="201"/>
    </row>
    <row r="9" spans="1:8" ht="16.5">
      <c r="A9" s="150"/>
      <c r="B9" s="152" t="s">
        <v>74</v>
      </c>
      <c r="C9" s="59"/>
      <c r="D9" s="202"/>
      <c r="E9" s="202"/>
      <c r="F9" s="203">
        <f>SUM(F7:F7)</f>
        <v>0</v>
      </c>
    </row>
    <row r="10" spans="1:8" ht="16.5">
      <c r="A10" s="150"/>
      <c r="B10" s="152" t="s">
        <v>75</v>
      </c>
      <c r="C10" s="59"/>
      <c r="D10" s="202"/>
      <c r="E10" s="202"/>
      <c r="F10" s="203">
        <f>1.25*F9</f>
        <v>0</v>
      </c>
    </row>
    <row r="11" spans="1:8" ht="16.5">
      <c r="A11" s="150"/>
      <c r="B11" s="151"/>
      <c r="C11" s="150"/>
      <c r="D11" s="151"/>
      <c r="E11" s="151"/>
      <c r="F11" s="204"/>
    </row>
    <row r="12" spans="1:8" ht="15.75">
      <c r="A12" s="205"/>
      <c r="B12" s="9"/>
      <c r="C12" s="9"/>
      <c r="D12" s="9"/>
      <c r="E12" s="9"/>
      <c r="F12" s="206"/>
    </row>
    <row r="13" spans="1:8" ht="15.75">
      <c r="A13" s="4"/>
      <c r="B13" s="5"/>
      <c r="C13" s="7"/>
      <c r="D13" s="6"/>
      <c r="E13" s="6"/>
      <c r="F13" s="49"/>
    </row>
    <row r="14" spans="1:8" ht="15.75">
      <c r="A14" s="8"/>
      <c r="B14" s="9"/>
      <c r="C14" s="2"/>
      <c r="D14" s="2"/>
      <c r="E14" s="2"/>
      <c r="F14" s="49"/>
    </row>
    <row r="15" spans="1:8" ht="15.75">
      <c r="A15" s="8"/>
      <c r="B15" s="9"/>
      <c r="C15" s="2"/>
      <c r="D15" s="2"/>
      <c r="E15" s="2"/>
      <c r="F15" s="49"/>
    </row>
    <row r="16" spans="1:8" ht="15.75">
      <c r="A16" s="8"/>
      <c r="B16" s="2"/>
      <c r="C16" s="2"/>
      <c r="D16" s="2"/>
      <c r="E16" s="2"/>
      <c r="F16" s="49"/>
    </row>
    <row r="17" spans="1:6" ht="15.75">
      <c r="A17" s="8"/>
      <c r="B17" s="2"/>
      <c r="C17" s="2"/>
      <c r="D17" s="2"/>
      <c r="E17" s="10"/>
      <c r="F17" s="50"/>
    </row>
    <row r="18" spans="1:6" ht="15.75">
      <c r="A18" s="8"/>
      <c r="B18" s="2"/>
      <c r="C18" s="2"/>
      <c r="D18" s="2"/>
      <c r="E18" s="10"/>
      <c r="F18" s="50"/>
    </row>
    <row r="19" spans="1:6" ht="15.75">
      <c r="A19" s="8"/>
      <c r="B19" s="2"/>
      <c r="C19" s="2"/>
      <c r="D19" s="2"/>
      <c r="E19" s="2"/>
      <c r="F19" s="50"/>
    </row>
    <row r="20" spans="1:6" ht="15.75">
      <c r="A20" s="2"/>
      <c r="B20" s="2"/>
      <c r="C20" s="2"/>
      <c r="D20" s="2"/>
      <c r="E20" s="10"/>
      <c r="F20" s="51"/>
    </row>
    <row r="21" spans="1:6" ht="15.75">
      <c r="A21" s="2"/>
      <c r="B21" s="2"/>
      <c r="C21" s="2"/>
      <c r="D21" s="2"/>
      <c r="E21" s="2"/>
      <c r="F21" s="50"/>
    </row>
    <row r="22" spans="1:6" ht="15.75">
      <c r="A22" s="2"/>
      <c r="B22" s="2"/>
      <c r="C22" s="3"/>
      <c r="D22" s="3"/>
      <c r="E22" s="3"/>
      <c r="F22" s="52"/>
    </row>
  </sheetData>
  <sheetProtection selectLockedCells="1" selectUnlockedCells="1"/>
  <pageMargins left="0.78749999999999998" right="0.78749999999999998" top="0.78749999999999998" bottom="0.78749999999999998" header="0.51180555555555551" footer="0.51180555555555551"/>
  <pageSetup paperSize="9" firstPageNumber="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A7DF-CCF4-4706-BFB7-7F982B58C430}">
  <dimension ref="A1:F17"/>
  <sheetViews>
    <sheetView view="pageBreakPreview" zoomScaleNormal="100" zoomScaleSheetLayoutView="100" workbookViewId="0">
      <selection activeCell="F6" sqref="F6"/>
    </sheetView>
  </sheetViews>
  <sheetFormatPr defaultColWidth="11.5703125" defaultRowHeight="14.25"/>
  <cols>
    <col min="1" max="1" width="7.5703125" style="122" customWidth="1"/>
    <col min="2" max="2" width="32.5703125" style="122" customWidth="1"/>
    <col min="3" max="3" width="6.28515625" style="122" customWidth="1"/>
    <col min="4" max="4" width="5.140625" style="122" customWidth="1"/>
    <col min="5" max="5" width="10" style="122" customWidth="1"/>
    <col min="6" max="6" width="18" style="122" customWidth="1"/>
    <col min="7" max="7" width="12.42578125" style="122" bestFit="1" customWidth="1"/>
    <col min="8" max="16384" width="11.5703125" style="122"/>
  </cols>
  <sheetData>
    <row r="1" spans="1:6" ht="18">
      <c r="A1" s="207"/>
      <c r="B1" s="208" t="s">
        <v>266</v>
      </c>
      <c r="C1" s="196"/>
      <c r="D1" s="196"/>
      <c r="E1" s="196"/>
      <c r="F1" s="196"/>
    </row>
    <row r="2" spans="1:6" ht="16.5">
      <c r="A2" s="196"/>
      <c r="B2" s="196"/>
      <c r="C2" s="196"/>
      <c r="D2" s="196"/>
      <c r="E2" s="196"/>
      <c r="F2" s="196"/>
    </row>
    <row r="3" spans="1:6" ht="16.5">
      <c r="A3" s="196"/>
      <c r="B3" s="254"/>
      <c r="C3" s="254"/>
      <c r="D3" s="254"/>
      <c r="E3" s="254"/>
      <c r="F3" s="254"/>
    </row>
    <row r="4" spans="1:6" ht="52.35" customHeight="1">
      <c r="A4" s="59" t="s">
        <v>1</v>
      </c>
      <c r="B4" s="255" t="s">
        <v>76</v>
      </c>
      <c r="C4" s="255"/>
      <c r="D4" s="255"/>
      <c r="E4" s="255"/>
      <c r="F4" s="59" t="s">
        <v>267</v>
      </c>
    </row>
    <row r="5" spans="1:6" ht="16.5">
      <c r="A5" s="196"/>
      <c r="B5" s="256"/>
      <c r="C5" s="256"/>
      <c r="D5" s="256"/>
      <c r="E5" s="256"/>
      <c r="F5" s="196"/>
    </row>
    <row r="6" spans="1:6" ht="21.95" customHeight="1">
      <c r="A6" s="150" t="s">
        <v>77</v>
      </c>
      <c r="B6" s="257" t="s">
        <v>78</v>
      </c>
      <c r="C6" s="257"/>
      <c r="D6" s="257"/>
      <c r="E6" s="257"/>
      <c r="F6" s="200">
        <f>Rekapitulacija_GRAĐ!F23</f>
        <v>0</v>
      </c>
    </row>
    <row r="7" spans="1:6" ht="21.95" customHeight="1">
      <c r="A7" s="150" t="s">
        <v>268</v>
      </c>
      <c r="B7" s="257" t="s">
        <v>308</v>
      </c>
      <c r="C7" s="257"/>
      <c r="D7" s="257"/>
      <c r="E7" s="257"/>
      <c r="F7" s="200">
        <f>'Rekapitulacija_ARH. PLASTIKA'!F9</f>
        <v>0</v>
      </c>
    </row>
    <row r="8" spans="1:6" ht="16.5" customHeight="1">
      <c r="A8" s="150"/>
      <c r="B8" s="258"/>
      <c r="C8" s="258"/>
      <c r="D8" s="258"/>
      <c r="E8" s="258"/>
      <c r="F8" s="258"/>
    </row>
    <row r="9" spans="1:6" ht="16.5" customHeight="1">
      <c r="A9" s="196"/>
      <c r="B9" s="251" t="s">
        <v>74</v>
      </c>
      <c r="C9" s="251"/>
      <c r="D9" s="251"/>
      <c r="E9" s="251"/>
      <c r="F9" s="209">
        <f>SUM(F6:F7)</f>
        <v>0</v>
      </c>
    </row>
    <row r="10" spans="1:6" ht="16.5">
      <c r="A10" s="196"/>
      <c r="B10" s="252" t="s">
        <v>269</v>
      </c>
      <c r="C10" s="252"/>
      <c r="D10" s="252"/>
      <c r="E10" s="252"/>
      <c r="F10" s="203">
        <f>1.25*F9</f>
        <v>0</v>
      </c>
    </row>
    <row r="11" spans="1:6">
      <c r="A11" s="210"/>
      <c r="B11" s="253"/>
      <c r="C11" s="253"/>
      <c r="D11" s="253"/>
      <c r="E11" s="253"/>
      <c r="F11" s="253"/>
    </row>
    <row r="12" spans="1:6">
      <c r="A12" s="210"/>
      <c r="B12" s="253"/>
      <c r="C12" s="253"/>
      <c r="D12" s="253"/>
      <c r="E12" s="253"/>
      <c r="F12" s="253"/>
    </row>
    <row r="13" spans="1:6" ht="15">
      <c r="A13" s="123"/>
      <c r="E13" s="124"/>
      <c r="F13" s="125"/>
    </row>
    <row r="14" spans="1:6">
      <c r="A14" s="123"/>
      <c r="F14" s="125"/>
    </row>
    <row r="15" spans="1:6" ht="15">
      <c r="E15" s="124"/>
      <c r="F15" s="126"/>
    </row>
    <row r="16" spans="1:6">
      <c r="F16" s="125"/>
    </row>
    <row r="17" spans="3:6">
      <c r="C17" s="127"/>
      <c r="D17" s="127"/>
      <c r="E17" s="127"/>
      <c r="F17" s="128"/>
    </row>
  </sheetData>
  <sheetProtection selectLockedCells="1" selectUnlockedCells="1"/>
  <mergeCells count="10">
    <mergeCell ref="B9:E9"/>
    <mergeCell ref="B10:E10"/>
    <mergeCell ref="B11:F11"/>
    <mergeCell ref="B12:F12"/>
    <mergeCell ref="B3:F3"/>
    <mergeCell ref="B4:E4"/>
    <mergeCell ref="B5:E5"/>
    <mergeCell ref="B6:E6"/>
    <mergeCell ref="B7:E7"/>
    <mergeCell ref="B8:F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NASLOVNA_građ.</vt:lpstr>
      <vt:lpstr>Opći uvjeti</vt:lpstr>
      <vt:lpstr>GRAĐ. RADOVI</vt:lpstr>
      <vt:lpstr>Rekapitulacija_GRAĐ</vt:lpstr>
      <vt:lpstr>ARH. PLASTIKA</vt:lpstr>
      <vt:lpstr>Rekapitulacija_ARH. PLASTIKA</vt:lpstr>
      <vt:lpstr>UKUPNO</vt:lpstr>
      <vt:lpstr>'ARH. PLASTIKA'!Podrucje_ispisa</vt:lpstr>
      <vt:lpstr>'GRAĐ. RADOVI'!Podrucje_ispisa</vt:lpstr>
      <vt:lpstr>NASLOVNA_građ.!Podrucje_ispisa</vt:lpstr>
      <vt:lpstr>'Opći uvjeti'!Podrucje_ispisa</vt:lpstr>
      <vt:lpstr>'Rekapitulacija_ARH. PLASTIKA'!Podrucje_ispisa</vt:lpstr>
      <vt:lpstr>Rekapitulacija_GRAĐ!Podrucje_ispisa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Ljiljana</cp:lastModifiedBy>
  <cp:lastPrinted>2025-10-03T11:30:59Z</cp:lastPrinted>
  <dcterms:created xsi:type="dcterms:W3CDTF">2020-03-20T13:02:52Z</dcterms:created>
  <dcterms:modified xsi:type="dcterms:W3CDTF">2025-10-20T09:07:32Z</dcterms:modified>
</cp:coreProperties>
</file>