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risnik\Desktop\URED ZA PROJEKTNU PODRŠKU I VANJSKU SURADNJU\POTRESNI NATJEČAJ\2. HRASTOVLJAN\HRASTOVLJAN PROVEDBA\HRASTOVLJAN nabava\3. poziv na dostavu ponuda\"/>
    </mc:Choice>
  </mc:AlternateContent>
  <xr:revisionPtr revIDLastSave="0" documentId="8_{F0EC051E-58B0-4BDA-85D0-516C90AE2470}" xr6:coauthVersionLast="36" xr6:coauthVersionMax="36" xr10:uidLastSave="{00000000-0000-0000-0000-000000000000}"/>
  <bookViews>
    <workbookView xWindow="0" yWindow="0" windowWidth="28800" windowHeight="13500" tabRatio="989" activeTab="6" xr2:uid="{00000000-000D-0000-FFFF-FFFF00000000}"/>
  </bookViews>
  <sheets>
    <sheet name="NASLOVNA_građ." sheetId="28" r:id="rId1"/>
    <sheet name="Opći uvjeti" sheetId="16" r:id="rId2"/>
    <sheet name="GRAĐ. RADOVI" sheetId="26" r:id="rId3"/>
    <sheet name="Rekapitulacija_GRAĐ" sheetId="27" r:id="rId4"/>
    <sheet name=" RADOVI NA ARH. PLASTICI" sheetId="29" r:id="rId5"/>
    <sheet name="Rekapitulacija_RADOVI NA ARH. P" sheetId="30" r:id="rId6"/>
    <sheet name="UKUPNO" sheetId="31" r:id="rId7"/>
  </sheets>
  <externalReferences>
    <externalReference r:id="rId8"/>
  </externalReferences>
  <definedNames>
    <definedName name="_xlnm._FilterDatabase" localSheetId="2" hidden="1">'GRAĐ. RADOVI'!$A$11:$H$11</definedName>
    <definedName name="Armiracki">#REF!</definedName>
    <definedName name="Betonski">#REF!</definedName>
    <definedName name="f">#REF!</definedName>
    <definedName name="Pero">'[1]1.  ZEMLJANI'!$A$3:$H$28</definedName>
    <definedName name="_xlnm.Print_Area" localSheetId="4">' RADOVI NA ARH. PLASTICI'!$A$1:$F$30</definedName>
    <definedName name="_xlnm.Print_Area" localSheetId="2">'GRAĐ. RADOVI'!$A$1:$F$367</definedName>
    <definedName name="_xlnm.Print_Area" localSheetId="0">NASLOVNA_građ.!$A$1:$B$25</definedName>
    <definedName name="_xlnm.Print_Area" localSheetId="1">'Opći uvjeti'!$A$1:$H$194</definedName>
    <definedName name="_xlnm.Print_Area" localSheetId="3">Rekapitulacija_GRAĐ!$A$1:$F$27</definedName>
    <definedName name="_xlnm.Print_Area" localSheetId="5">'Rekapitulacija_RADOVI NA ARH. P'!$A$1:$F$11</definedName>
    <definedName name="_xlnm.Print_Area" localSheetId="6">UKUPNO!$A$1:$F$13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7" i="30" l="1"/>
  <c r="F27" i="29"/>
  <c r="F26" i="29"/>
  <c r="F25" i="29"/>
  <c r="F24" i="29"/>
  <c r="F23" i="29"/>
  <c r="F22" i="29"/>
  <c r="F21" i="29"/>
  <c r="F17" i="29"/>
  <c r="F16" i="29"/>
  <c r="F13" i="29"/>
  <c r="F12" i="29"/>
  <c r="F10" i="29"/>
  <c r="F29" i="29" l="1"/>
  <c r="F30" i="29"/>
  <c r="F7" i="30"/>
  <c r="F9" i="30" s="1"/>
  <c r="F362" i="26"/>
  <c r="F364" i="26" s="1"/>
  <c r="F10" i="30" l="1"/>
  <c r="F7" i="31"/>
  <c r="F214" i="26"/>
  <c r="F89" i="26"/>
  <c r="F226" i="26" l="1"/>
  <c r="F225" i="26"/>
  <c r="F230" i="26"/>
  <c r="F229" i="26"/>
  <c r="F238" i="26"/>
  <c r="F237" i="26"/>
  <c r="F242" i="26"/>
  <c r="F241" i="26"/>
  <c r="F262" i="26"/>
  <c r="B19" i="27"/>
  <c r="B14" i="27"/>
  <c r="B22" i="27"/>
  <c r="F343" i="26"/>
  <c r="F250" i="26"/>
  <c r="F212" i="26"/>
  <c r="F216" i="26" s="1"/>
  <c r="F202" i="26"/>
  <c r="F157" i="26"/>
  <c r="F155" i="26"/>
  <c r="F49" i="26"/>
  <c r="F91" i="26"/>
  <c r="F101" i="26"/>
  <c r="F79" i="26"/>
  <c r="F73" i="26"/>
  <c r="F51" i="26"/>
  <c r="F47" i="26" l="1"/>
  <c r="F46" i="26"/>
  <c r="F234" i="26"/>
  <c r="F305" i="26" l="1"/>
  <c r="F307" i="26" s="1"/>
  <c r="F19" i="27" s="1"/>
  <c r="F133" i="26"/>
  <c r="F77" i="26"/>
  <c r="F14" i="27"/>
  <c r="F347" i="26"/>
  <c r="F345" i="26"/>
  <c r="F341" i="26"/>
  <c r="F351" i="26"/>
  <c r="F349" i="26"/>
  <c r="F244" i="26"/>
  <c r="F232" i="26"/>
  <c r="F353" i="26" l="1"/>
  <c r="F22" i="27" s="1"/>
  <c r="F147" i="26"/>
  <c r="F145" i="26"/>
  <c r="F75" i="26" l="1"/>
  <c r="F113" i="26"/>
  <c r="F99" i="26" l="1"/>
  <c r="F97" i="26"/>
  <c r="F95" i="26"/>
  <c r="F93" i="26"/>
  <c r="F87" i="26" l="1"/>
  <c r="F71" i="26"/>
  <c r="F57" i="26"/>
  <c r="F31" i="26"/>
  <c r="F29" i="26"/>
  <c r="F25" i="26"/>
  <c r="A12" i="26"/>
  <c r="F10" i="26"/>
  <c r="B21" i="27"/>
  <c r="B20" i="27"/>
  <c r="B18" i="27"/>
  <c r="B17" i="27"/>
  <c r="B16" i="27"/>
  <c r="B15" i="27"/>
  <c r="B13" i="27"/>
  <c r="B12" i="27"/>
  <c r="B11" i="27"/>
  <c r="B10" i="27"/>
  <c r="B9" i="27"/>
  <c r="B8" i="27"/>
  <c r="B7" i="27"/>
  <c r="F198" i="26"/>
  <c r="F153" i="26"/>
  <c r="F246" i="26"/>
  <c r="F121" i="26" l="1"/>
  <c r="F120" i="26"/>
  <c r="F117" i="26"/>
  <c r="F116" i="26"/>
  <c r="F123" i="26" l="1"/>
  <c r="F10" i="27" s="1"/>
  <c r="F185" i="26"/>
  <c r="F200" i="26"/>
  <c r="F196" i="26" l="1"/>
  <c r="F204" i="26" s="1"/>
  <c r="F13" i="27" s="1"/>
  <c r="F175" i="26"/>
  <c r="F172" i="26"/>
  <c r="F331" i="26" l="1"/>
  <c r="F69" i="26" l="1"/>
  <c r="F329" i="26" l="1"/>
  <c r="F327" i="26"/>
  <c r="F317" i="26"/>
  <c r="F315" i="26"/>
  <c r="F316" i="26"/>
  <c r="F295" i="26"/>
  <c r="F293" i="26"/>
  <c r="F291" i="26"/>
  <c r="F289" i="26"/>
  <c r="F287" i="26"/>
  <c r="F277" i="26"/>
  <c r="F279" i="26" s="1"/>
  <c r="F17" i="27" s="1"/>
  <c r="F268" i="26"/>
  <c r="F266" i="26"/>
  <c r="F264" i="26"/>
  <c r="F260" i="26"/>
  <c r="F248" i="26"/>
  <c r="F252" i="26" s="1"/>
  <c r="F15" i="27" s="1"/>
  <c r="F181" i="26"/>
  <c r="F183" i="26"/>
  <c r="F187" i="26"/>
  <c r="F178" i="26"/>
  <c r="F169" i="26"/>
  <c r="F167" i="26"/>
  <c r="F150" i="26"/>
  <c r="F143" i="26"/>
  <c r="F141" i="26"/>
  <c r="F139" i="26"/>
  <c r="F136" i="26"/>
  <c r="F131" i="26"/>
  <c r="F103" i="26"/>
  <c r="F85" i="26"/>
  <c r="F83" i="26"/>
  <c r="F81" i="26"/>
  <c r="F67" i="26"/>
  <c r="F53" i="26"/>
  <c r="F43" i="26"/>
  <c r="F27" i="26"/>
  <c r="F22" i="26"/>
  <c r="F20" i="26"/>
  <c r="F17" i="26"/>
  <c r="F16" i="26"/>
  <c r="F13" i="26"/>
  <c r="F59" i="26" l="1"/>
  <c r="F8" i="27" s="1"/>
  <c r="F270" i="26"/>
  <c r="F159" i="26"/>
  <c r="F11" i="27" s="1"/>
  <c r="F105" i="26"/>
  <c r="F9" i="27" s="1"/>
  <c r="F297" i="26"/>
  <c r="F18" i="27" s="1"/>
  <c r="F33" i="26"/>
  <c r="F7" i="27" s="1"/>
  <c r="F16" i="27"/>
  <c r="F319" i="26"/>
  <c r="F20" i="27" s="1"/>
  <c r="F189" i="26"/>
  <c r="F12" i="27" s="1"/>
  <c r="F333" i="26"/>
  <c r="F21" i="27" s="1"/>
  <c r="B23" i="27" l="1"/>
  <c r="A9" i="27"/>
  <c r="A8" i="27"/>
  <c r="A7" i="27"/>
  <c r="A15" i="26" l="1"/>
  <c r="A19" i="26" s="1"/>
  <c r="F367" i="26" l="1"/>
  <c r="F23" i="27"/>
  <c r="F25" i="27" s="1"/>
  <c r="F26" i="27" l="1"/>
  <c r="F6" i="31"/>
  <c r="F9" i="31" s="1"/>
  <c r="F10" i="31" s="1"/>
  <c r="A22" i="26"/>
  <c r="A24" i="26" l="1"/>
  <c r="A27" i="26" s="1"/>
  <c r="A29" i="26" l="1"/>
  <c r="A31" i="26" s="1"/>
  <c r="A43" i="26" s="1"/>
  <c r="A45" i="26" l="1"/>
  <c r="A49" i="26" l="1"/>
  <c r="A51" i="26" l="1"/>
  <c r="A53" i="26" s="1"/>
  <c r="A56" i="26" s="1"/>
  <c r="A67" i="26" s="1"/>
  <c r="A69" i="26" s="1"/>
  <c r="A71" i="26" s="1"/>
  <c r="A73" i="26" s="1"/>
  <c r="A75" i="26" s="1"/>
  <c r="A77" i="26" s="1"/>
  <c r="A79" i="26" l="1"/>
  <c r="A81" i="26" s="1"/>
  <c r="A83" i="26" s="1"/>
  <c r="A85" i="26" s="1"/>
  <c r="A87" i="26" s="1"/>
  <c r="A89" i="26" l="1"/>
  <c r="A91" i="26" s="1"/>
  <c r="A93" i="26" s="1"/>
  <c r="A95" i="26" s="1"/>
  <c r="A97" i="26" s="1"/>
  <c r="A99" i="26" s="1"/>
  <c r="A101" i="26" s="1"/>
  <c r="A103" i="26" s="1"/>
  <c r="A113" i="26" s="1"/>
  <c r="A115" i="26" s="1"/>
  <c r="A119" i="26" s="1"/>
  <c r="A131" i="26" s="1"/>
  <c r="A133" i="26" s="1"/>
  <c r="A135" i="26" s="1"/>
  <c r="A138" i="26" s="1"/>
  <c r="A141" i="26" s="1"/>
  <c r="A143" i="26" s="1"/>
  <c r="A149" i="26" l="1"/>
  <c r="A152" i="26" s="1"/>
  <c r="A145" i="26"/>
  <c r="A147" i="26" s="1"/>
  <c r="A155" i="26"/>
  <c r="A157" i="26" s="1"/>
  <c r="A167" i="26" s="1"/>
  <c r="A169" i="26" s="1"/>
  <c r="A171" i="26" s="1"/>
  <c r="A174" i="26" s="1"/>
  <c r="A177" i="26" s="1"/>
  <c r="A180" i="26" s="1"/>
  <c r="A183" i="26" s="1"/>
  <c r="A185" i="26" s="1"/>
  <c r="A187" i="26" s="1"/>
  <c r="A196" i="26" s="1"/>
  <c r="A198" i="26" s="1"/>
  <c r="A200" i="26" s="1"/>
  <c r="A202" i="26" s="1"/>
  <c r="A212" i="26" s="1"/>
  <c r="A224" i="26" l="1"/>
  <c r="A228" i="26" s="1"/>
  <c r="A232" i="26" s="1"/>
  <c r="A234" i="26" s="1"/>
  <c r="A236" i="26" s="1"/>
  <c r="A240" i="26" s="1"/>
  <c r="A244" i="26" s="1"/>
  <c r="A246" i="26" s="1"/>
  <c r="A248" i="26" s="1"/>
  <c r="A214" i="26"/>
  <c r="A250" i="26"/>
  <c r="A260" i="26" l="1"/>
  <c r="A262" i="26" l="1"/>
  <c r="A264" i="26" s="1"/>
  <c r="A266" i="26" s="1"/>
  <c r="A268" i="26" s="1"/>
  <c r="A277" i="26" s="1"/>
  <c r="A287" i="26" s="1"/>
  <c r="A289" i="26" s="1"/>
  <c r="A291" i="26" s="1"/>
  <c r="A293" i="26" s="1"/>
  <c r="A295" i="26" s="1"/>
  <c r="A305" i="26" s="1"/>
  <c r="A314" i="26" s="1"/>
  <c r="A327" i="26" s="1"/>
  <c r="A329" i="26" s="1"/>
  <c r="A331" i="26" s="1"/>
  <c r="A341" i="26" s="1"/>
  <c r="A343" i="26" s="1"/>
  <c r="A345" i="26" s="1"/>
  <c r="A347" i="26" s="1"/>
  <c r="A349" i="26" s="1"/>
  <c r="A351" i="26" s="1"/>
  <c r="A362" i="26" s="1"/>
</calcChain>
</file>

<file path=xl/sharedStrings.xml><?xml version="1.0" encoding="utf-8"?>
<sst xmlns="http://schemas.openxmlformats.org/spreadsheetml/2006/main" count="588" uniqueCount="334">
  <si>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</si>
  <si>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</si>
  <si>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</si>
  <si>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</si>
  <si>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</si>
  <si>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</si>
  <si>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</si>
  <si>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</si>
  <si>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</si>
  <si>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</si>
  <si>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</si>
  <si>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</si>
  <si>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</si>
  <si>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</si>
  <si>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</si>
  <si>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</si>
  <si>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</si>
  <si>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</si>
  <si>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</si>
  <si>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</si>
  <si>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</si>
  <si>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</si>
  <si>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</si>
  <si>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</si>
  <si>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</si>
  <si>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</si>
  <si>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</si>
  <si>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</si>
  <si>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</si>
  <si>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</si>
  <si>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</si>
  <si>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</si>
  <si>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</si>
  <si>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</si>
  <si>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</si>
  <si>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</si>
  <si>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</si>
  <si>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</si>
  <si>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</si>
  <si>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</si>
  <si>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</si>
  <si>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</si>
  <si>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</si>
  <si>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</si>
  <si>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</si>
  <si>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</si>
  <si>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</si>
  <si>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</si>
  <si>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</si>
  <si>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</si>
  <si>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</si>
  <si>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</si>
  <si>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</si>
  <si>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</si>
  <si>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</si>
  <si>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</si>
  <si>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</si>
  <si>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</si>
  <si>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</si>
  <si>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</si>
  <si>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</si>
  <si>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</si>
  <si>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</si>
  <si>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</si>
  <si>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</si>
  <si>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</si>
  <si>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</si>
  <si>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</si>
  <si>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</si>
  <si>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</si>
  <si>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</si>
  <si>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</si>
  <si>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</si>
  <si>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</si>
  <si>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</si>
  <si>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</si>
  <si>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</si>
  <si>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</si>
  <si>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</si>
  <si>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RUŠENJA I DEMONTAŽE:</t>
  </si>
  <si>
    <t>RAZNI RADOVI</t>
  </si>
  <si>
    <r>
      <rPr>
        <b/>
        <sz val="11"/>
        <rFont val="Arial Narrow"/>
        <family val="2"/>
        <charset val="238"/>
      </rPr>
      <t>Čišćenje radnoga prostora po dovršenju radova.</t>
    </r>
    <r>
      <rPr>
        <sz val="11"/>
        <rFont val="Arial Narrow"/>
        <family val="2"/>
        <charset val="238"/>
      </rPr>
      <t xml:space="preserve">
Obračun po kompletu očišćene površine na kojoj su se odvijali radovi te transport opreme i građevinskoga materijala.
</t>
    </r>
  </si>
  <si>
    <t>UKUPNO RAZNI RADOVI:</t>
  </si>
  <si>
    <t>ZIDARSKI RADOVI</t>
  </si>
  <si>
    <t>UKUPNO ZIDARSKI RADOVI:</t>
  </si>
  <si>
    <t>VI</t>
  </si>
  <si>
    <t>VII</t>
  </si>
  <si>
    <t>h</t>
  </si>
  <si>
    <t>STATIČKA OJAČANJA</t>
  </si>
  <si>
    <t>UKUPNO STATIČKA OJAČANJA:</t>
  </si>
  <si>
    <t>VIII</t>
  </si>
  <si>
    <t>IX</t>
  </si>
  <si>
    <t>UKUPNO:</t>
  </si>
  <si>
    <t>RUŠENJA I DEMONTAŽE</t>
  </si>
  <si>
    <t>kom</t>
  </si>
  <si>
    <t>TESARSKI RADOVI</t>
  </si>
  <si>
    <t>UKUPNO TESARSKI RADOVI:</t>
  </si>
  <si>
    <t>FASADERSKI RADOVI</t>
  </si>
  <si>
    <t>UKUPNO FASADERSKI RADOVI:</t>
  </si>
  <si>
    <t xml:space="preserve">rad NKV radnika </t>
  </si>
  <si>
    <t xml:space="preserve">rad KV radnika </t>
  </si>
  <si>
    <t>paušal</t>
  </si>
  <si>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</si>
  <si>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</si>
  <si>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t>XIII</t>
  </si>
  <si>
    <t>SOBOSLIKARSKI RADOVI</t>
  </si>
  <si>
    <t>UKUPNO SOBOSLIKARSKI RADOVI:</t>
  </si>
  <si>
    <t>XI</t>
  </si>
  <si>
    <t>XII</t>
  </si>
  <si>
    <t>IZOLATERSKI RADOVI</t>
  </si>
  <si>
    <t>UKUPNO IZOLATERSKI RADOVI:</t>
  </si>
  <si>
    <t>X</t>
  </si>
  <si>
    <t>LIMARSKI RADOVI</t>
  </si>
  <si>
    <t>UKUPNO PRIPREMNI RADOVI:</t>
  </si>
  <si>
    <t>m1</t>
  </si>
  <si>
    <r>
      <t xml:space="preserve">Otucanje i uklanjanje žbuke sa unutarnjih zidova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</si>
  <si>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</si>
  <si>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t>ZEMLJANI RADOVI</t>
  </si>
  <si>
    <r>
      <rPr>
        <b/>
        <sz val="11"/>
        <rFont val="Arial Narrow"/>
        <family val="2"/>
        <charset val="238"/>
      </rPr>
      <t>Čepasta folije</t>
    </r>
    <r>
      <rPr>
        <sz val="11"/>
        <rFont val="Arial Narrow"/>
        <family val="2"/>
        <charset val="238"/>
      </rPr>
      <t xml:space="preserve"> - dobava i ugradnja čepaste folije kao zaštite temelja. Obračun po m2.</t>
    </r>
  </si>
  <si>
    <t>KROVOPOKRIVAČKI RADOVI</t>
  </si>
  <si>
    <t>UKUPNO KROVOPOKRIVAČKI RADOVI:</t>
  </si>
  <si>
    <t>horizontalni i vertikalni oluci</t>
  </si>
  <si>
    <t>Izrada i ugradba kotlića za prihvat na izlazu iz horizontalnih žljebova, cinkotit 0,7 mm</t>
  </si>
  <si>
    <t>opšav srehe</t>
  </si>
  <si>
    <t>kpl</t>
  </si>
  <si>
    <t xml:space="preserve">REKAPITULACIJA </t>
  </si>
  <si>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</si>
  <si>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t xml:space="preserve">Uklanjanje oštećenih elemenata drvene </t>
    </r>
    <r>
      <rPr>
        <sz val="11"/>
        <rFont val="Arial Narrow"/>
        <family val="2"/>
        <charset val="238"/>
      </rPr>
      <t>krovne konstrukcije.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</si>
  <si>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Prilikom svih zemljanih radova potreban je kontinuiran arheološki nadzor</t>
  </si>
  <si>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</si>
  <si>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 xml:space="preserve">Žbukanje unutarnjih zidova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</si>
  <si>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Zaglađivanje zida.</t>
    </r>
    <r>
      <rPr>
        <sz val="11"/>
        <rFont val="Arial Narrow"/>
        <family val="2"/>
        <charset val="238"/>
      </rPr>
      <t xml:space="preserve"> Nakon što mort očvrsne, zagladiti površinu bezcementnim mortom za zaglađivanje</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</si>
  <si>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</si>
  <si>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</si>
  <si>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</si>
  <si>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Ugradnja užadi od staklenih vlakana.</t>
    </r>
    <r>
      <rPr>
        <sz val="11"/>
        <rFont val="Arial Narrow"/>
        <family val="2"/>
        <charset val="238"/>
      </rPr>
      <t xml:space="preserve">
Nabava i ugradnja FRP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</si>
  <si>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BRAVARSKI RADOVI</t>
  </si>
  <si>
    <t>ARMIRANOBETONSKI RADOVI</t>
  </si>
  <si>
    <t>UKUPNO ARMIRANOBETONSKI RADOVI:</t>
  </si>
  <si>
    <r>
      <t xml:space="preserve">- </t>
    </r>
    <r>
      <rPr>
        <sz val="11"/>
        <rFont val="Arial Narrow"/>
        <family val="2"/>
        <charset val="238"/>
      </rPr>
      <t>beton</t>
    </r>
  </si>
  <si>
    <r>
      <t xml:space="preserve">- </t>
    </r>
    <r>
      <rPr>
        <sz val="11"/>
        <rFont val="Arial Narrow"/>
        <family val="2"/>
        <charset val="238"/>
      </rPr>
      <t>armatura (cca. 100kg/m3)</t>
    </r>
  </si>
  <si>
    <t>kg</t>
  </si>
  <si>
    <t>*NAPOMENA - izvode se ojačanja  konstrukcije  svoda te ojačanja nosivih zidova . Površina etaže iznosi cca 300 m2. U cijeni stavke uključena demontaža unutarnjih vrata i prozora, prenošenje namještaja i opreme do deponije udaljene do 500 m koju odredi investitor. Procijenjuje se rad na demontaži i raščišćavanju radnog prostora po radnom satu NKV radnika. Svu opremu je potrebno popisati prije demontaže.</t>
  </si>
  <si>
    <t>Cijena uključuje pokretnu skelu za izvođenje, kompletan rad i materijal.</t>
  </si>
  <si>
    <t>XIV</t>
  </si>
  <si>
    <t>UKUPNO ZEMLJANI RADOVI:</t>
  </si>
  <si>
    <t>UKUPNO BRAVARSKI RADOVI:</t>
  </si>
  <si>
    <t>XV</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</si>
  <si>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</si>
  <si>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</si>
  <si>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</si>
  <si>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Prozračna mreža s tiskom. Obračun po m2 vertikalne projekcije.</t>
  </si>
  <si>
    <r>
      <t xml:space="preserve">Montaža i demontaža pokretne platforme </t>
    </r>
    <r>
      <rPr>
        <sz val="11"/>
        <rFont val="Arial Narrow"/>
        <family val="2"/>
        <charset val="238"/>
      </rPr>
      <t>koja se koristi za radove na visini do 3 m, uključujući sva premještanja i potrebnu dokumentaciju. Obračun po kompletu.</t>
    </r>
  </si>
  <si>
    <t>komplet</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</si>
  <si>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</si>
  <si>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</si>
  <si>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</si>
  <si>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 xml:space="preserve">Demontaža kamenog popločenja. 
</t>
    </r>
    <r>
      <rPr>
        <sz val="11"/>
        <rFont val="Arial Narrow"/>
        <family val="2"/>
        <charset val="238"/>
      </rPr>
      <t xml:space="preserve">Stavka uključuje pažljivu demontažu postojećeg kamenog popločenja i deponiranje za kasniju ponovnu ugradnju. Obračun po m2 površine poda. Cijenom treba obuhvatiti kompletan rad. </t>
    </r>
  </si>
  <si>
    <r>
      <t xml:space="preserve">Uklanjanje postojećih prozora </t>
    </r>
    <r>
      <rPr>
        <sz val="11"/>
        <rFont val="Arial Narrow"/>
        <family val="2"/>
        <charset val="238"/>
      </rPr>
      <t>dimenzija cca 101x270 cm s demontažom dovratnika te odvoz na gradilišnu deponiju. U cijenu stavke uključiti sve potrebne alate, rad i sav vertikalni i horizontalni prijenos svih otpadnih elemenata i materijala do gradilišne deponije.
Obračun po komadu uklonjenih prozora.</t>
    </r>
  </si>
  <si>
    <r>
      <t>Izvedba podložnog betona</t>
    </r>
    <r>
      <rPr>
        <sz val="11"/>
        <rFont val="Arial Narrow"/>
        <family val="2"/>
        <charset val="238"/>
      </rPr>
      <t>. Izvedba betonske podloge, visine 5 cm, od betona C16/20 na nabijeni šljunak. U cijenu uračunata nabava doprema i ugradnja betona. Obračun po m3 ugrađenog betona C16/20.</t>
    </r>
  </si>
  <si>
    <r>
      <t xml:space="preserve">Razgradnja zidova od opeke </t>
    </r>
    <r>
      <rPr>
        <sz val="11"/>
        <rFont val="Arial Narrow"/>
        <family val="2"/>
        <charset val="238"/>
      </rPr>
      <t>debljine 12 do 15 cm</t>
    </r>
    <r>
      <rPr>
        <sz val="11"/>
        <color rgb="FFFF0000"/>
        <rFont val="Arial Narrow"/>
        <family val="2"/>
        <charset val="238"/>
      </rPr>
      <t xml:space="preserve"> </t>
    </r>
    <r>
      <rPr>
        <sz val="11"/>
        <rFont val="Arial Narrow"/>
        <family val="2"/>
        <charset val="238"/>
      </rPr>
      <t>na mjestima gdje su nekada postojali otvori radi ponovnog zidanja u punoj debljini zida. Rušenje izvesti ručno i pažljivo kako bi opeka ostala cijela za ponovnu upotrebu</t>
    </r>
    <r>
      <rPr>
        <b/>
        <sz val="11"/>
        <rFont val="Arial Narrow"/>
        <family val="2"/>
        <charset val="238"/>
      </rPr>
      <t>.</t>
    </r>
    <r>
      <rPr>
        <sz val="11"/>
        <rFont val="Arial Narrow"/>
        <family val="2"/>
        <charset val="238"/>
      </rPr>
      <t xml:space="preserve">  Nove zidove je potrebno zidati na  "šmorc". Demontiranu opeku potrebno je deponirati do ponovne upotrebe. Stavkom su obuhvaćeni svi troškovi, troškovi transporta. Obračun po m2 projekcije zida.</t>
    </r>
  </si>
  <si>
    <r>
      <t xml:space="preserve">Zazidavanje rupa </t>
    </r>
    <r>
      <rPr>
        <sz val="11"/>
        <rFont val="Arial Narrow"/>
        <family val="2"/>
        <charset val="238"/>
      </rPr>
      <t>u nosivim zidovima na mjestu gdje su otpale opeke. Zidanje se vrši punom opekom normalnog formata vapnenim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</si>
  <si>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 xml:space="preserve">Zidanje novih zidova </t>
    </r>
    <r>
      <rPr>
        <sz val="11"/>
        <rFont val="Arial Narrow"/>
        <family val="2"/>
        <charset val="238"/>
      </rPr>
      <t>na mjestima gdje se ranije razgradili postojeći, odnosno na mjestima gdje su nekada bili otvori. Zidanje se izvodi deponiranom opekom koja je ranije uklonjenja, te novom punom opekom normalnog formata istih dimenzija kao stare u punoj debljini postojećeg zida. Zidanje se vrši vapneno mortom M5 . Prilikom zidanja nije dozvoljeno preklapanje vertikalnih sljubnica. Min. razmak između vertikalnih sljubnica dva susjedna reda smije biti 10cm. Cijenom treba obuhvatiti kompletan rad i materijal.</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</si>
  <si>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</si>
  <si>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t>Dobava, ugradnja i postava drvenih štafli dimenzija presjeka 5x8 cm (kontraletve).</t>
    </r>
    <r>
      <rPr>
        <sz val="11"/>
        <rFont val="Arial Narrow"/>
        <family val="2"/>
        <charset val="238"/>
      </rPr>
      <t xml:space="preserve"> Izrada ventiliranog sloja krova okomito na sljeme krovišta. Obračun po m2. </t>
    </r>
  </si>
  <si>
    <r>
      <t>Dobava, ugradnja i postava drvenih letvi dimenzija 4x5 cm na</t>
    </r>
    <r>
      <rPr>
        <sz val="11"/>
        <rFont val="Arial Narrow"/>
        <family val="2"/>
        <charset val="238"/>
      </rPr>
      <t xml:space="preserve"> razmaku potrebnom za postavu novog pokrova. Cijena obuhvaća kompletan rad i materijal.                          Obračun po m2. </t>
    </r>
  </si>
  <si>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</si>
  <si>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Dobava i ugradnja rukohvata na pjevalištu. </t>
    </r>
    <r>
      <rPr>
        <sz val="11"/>
        <rFont val="Arial Narrow"/>
        <family val="2"/>
        <charset val="238"/>
      </rPr>
      <t xml:space="preserve">Rukohvat je od termički obrađene bukovine te se postavlja na ogradu pjevališta. Obračun po m1 dužnom ograde pjevališta. U stavku je potrebno uključiti kompletan rad, alat i materijal potreban za potpuno dovršenje. </t>
    </r>
  </si>
  <si>
    <t>STOLARSKI RADOVI</t>
  </si>
  <si>
    <t>Nabava i montaža drvenih dvokrilnih zaokretnih prozora širine 95 cm, visine 110 cm, prema shemi stolarije. Prozori se montiraju prema postojećem stanju. U cijenu uključen kompletan okov.</t>
  </si>
  <si>
    <t>UKUPNO STOLARSKI RADOVI:</t>
  </si>
  <si>
    <t>Nabava i montaža drvenih jednokrilnih zaokretnih punih vrata širine 83 cm, visine 200 cm, prema shemi stolarije. Vrata se montiraju prema postojećem stanju. U cijenu uključen kompletan okov.</t>
  </si>
  <si>
    <t>Nabava i montaža drvenih jednokrilnih zaokretnih punih vrata širine 92 cm, visine 194 cm, prema shemi stolarije. Vrata se montiraju prema postojećem stanju. U cijenu uključen kompletan okov.</t>
  </si>
  <si>
    <t>Nabava i montaža drvenog jednokrilnog fiksnog prozora širine 70 cm, visine 81cm, prema shemi stolarije. U cijenu uključen kompletan okov.</t>
  </si>
  <si>
    <t>Nabava i montaža drvenog jednokrilnog fiksnog prozora širine 75 cm, visine 203cm, prema shemi stolarije. U cijenu uključen kompletan okov.</t>
  </si>
  <si>
    <t>Nabava i montaža drvenih dvokrilnih zaokretnih grilja širine 143 cm, visine 231cm, prema shemi stolarije. U cijenu uključen kompletan okov.</t>
  </si>
  <si>
    <r>
      <t xml:space="preserve">Dobava i postavljanje XPS ploča debljine d=5 cm, </t>
    </r>
    <r>
      <rPr>
        <sz val="11"/>
        <rFont val="Arial Narrow"/>
        <family val="2"/>
        <charset val="238"/>
      </rPr>
      <t>na hidroizolaciju poda crkve. U cijenu uključiti sav potreban rad, alat i materijal.</t>
    </r>
  </si>
  <si>
    <t>PODOPOLADAČKI RADOVI</t>
  </si>
  <si>
    <t>UKUPNO PODOPOLAGAČKI RADOVI:</t>
  </si>
  <si>
    <r>
      <t xml:space="preserve">Demontaža kamenog okvira oko prozora. 
</t>
    </r>
    <r>
      <rPr>
        <sz val="11"/>
        <rFont val="Arial Narrow"/>
        <family val="2"/>
        <charset val="238"/>
      </rPr>
      <t>Stavka uključuje požljivu demontažu kamenih elemenata okvira, transport u restauratorsku  radionu, konzervatorsko-restauratorsku obradu, te vračanje na izvorno mjesto. Cijenom treba obuhvatiti kompletan rad i dizalicu za transport.</t>
    </r>
  </si>
  <si>
    <r>
      <rPr>
        <b/>
        <sz val="11"/>
        <rFont val="Arial Narrow"/>
        <family val="2"/>
        <charset val="238"/>
      </rPr>
      <t>Čišćenje fuga temelja</t>
    </r>
    <r>
      <rPr>
        <sz val="11"/>
        <rFont val="Arial Narrow"/>
        <family val="2"/>
        <charset val="238"/>
      </rPr>
      <t xml:space="preserve"> - Fuge između opeka treba očistiti uklanjanjem morta u dubini 3 do 4 cm. Na mjestima uklonjenoga postojećeg morta vrši se ugradnja novog bezcementnog morta za zapunjavanje fuga. </t>
    </r>
  </si>
  <si>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</si>
  <si>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t xml:space="preserve">Postavljanje kamenog okvira oko ulaza u toranj zvonika. 
</t>
    </r>
    <r>
      <rPr>
        <sz val="11"/>
        <rFont val="Arial Narrow"/>
        <family val="2"/>
        <charset val="238"/>
      </rPr>
      <t>Stavka uključuje transport u restauratorsku  radionu, konzervatorsko-restauratorsku obradu, te vračanje na izvorno mjesto, injektiranje zone između kamenih elemenata i ziđa . Cijenom treba obuhvatiti kompletan rad i dizalicu za transport.</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</si>
  <si>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t>
    </r>
  </si>
  <si>
    <r>
      <t xml:space="preserve">Izrada, doprema i ugradnja fiksne mrežice </t>
    </r>
    <r>
      <rPr>
        <sz val="11"/>
        <rFont val="Arial Narrow"/>
        <family val="2"/>
        <charset val="238"/>
      </rPr>
      <t>okvirnih dimenzija 40x60cm.
Okvir izvesti od čeličnog L profila 4x4 cm i završno ličiti  MAT lakom u crnoj boji.
Ispunu izvesti od žičanog pletiva veličine 5x5mm. Cijenom treba obuhvatiti sav rad, alat i materijal.</t>
    </r>
  </si>
  <si>
    <r>
      <t xml:space="preserve">Dubljenje ležaja za novu stropnu konstrukciju </t>
    </r>
    <r>
      <rPr>
        <sz val="11"/>
        <rFont val="Arial Narrow"/>
        <family val="2"/>
        <charset val="238"/>
      </rPr>
      <t>u zidu od pune opeke. U stavku uključeno pažljivo skidanje opeke te transport i skladištenje na gradilištu, kako bi se mogla ponovno upotrijebiti. Izvođenje za postavljanje novih greda 10x10 cm. Obračun po komadu.</t>
    </r>
  </si>
  <si>
    <t>GIPS-KARTONSKI RADOVI</t>
  </si>
  <si>
    <t>UKUPNO GIPSKARTONSKI RADOVI:</t>
  </si>
  <si>
    <r>
      <rPr>
        <b/>
        <sz val="11"/>
        <rFont val="Arial Narrow"/>
        <family val="2"/>
        <charset val="238"/>
      </rPr>
      <t>Dobava, doprema i izvedba stropa nad južnom nadogradnjom</t>
    </r>
    <r>
      <rPr>
        <sz val="11"/>
        <rFont val="Arial Narrow"/>
        <family val="2"/>
        <charset val="238"/>
      </rPr>
      <t xml:space="preserve"> od vlaknasto cementnih ploča za suhu gradnju debljine 12mm. Ploče se učvršćuju na stropne drvene grede. Izvedba stropa po projektu na visini cca 9,00m od poravnatog terena. Cijena skele obračunata posebnom stavkom. U cijenu uračunati sav potreban rad, materijal i alat za dovršenje stavke.</t>
    </r>
  </si>
  <si>
    <r>
      <rPr>
        <b/>
        <sz val="11"/>
        <rFont val="Arial Narrow"/>
        <family val="2"/>
        <charset val="238"/>
      </rPr>
      <t xml:space="preserve">Iskopi pri izradi drenaže i sanacije vlage. </t>
    </r>
    <r>
      <rPr>
        <sz val="11"/>
        <rFont val="Arial Narrow"/>
        <family val="2"/>
        <charset val="238"/>
      </rPr>
      <t xml:space="preserve"> Strojni i ručni iskop zemlje oko objekta za drenažu i sanaciju vlage u zemlji III. Kategorije. Širina iskopa do 1.5m, dubine 1-1.5m. Pežljivi rad kod iskopa s obzirom na nepoznate uvjete ispod nivoa terena i neposredno uz temelje objekta. Za objekt predvidjeti i pažljiv ručni iskop. Odlaganje dijela materijala na privremenu gradilišnu deponiju radi kasnijeg odvoza. Privremeni pokosi iskopa mogu se izvesti u nagibu 3:1. </t>
    </r>
  </si>
  <si>
    <t>a) Obračun po m³ ugrađenog i zbijenog materijala.</t>
  </si>
  <si>
    <t>b) drenažna cijev oko objekta paviljona</t>
  </si>
  <si>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</si>
  <si>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rPr>
        <b/>
        <sz val="11"/>
        <rFont val="Arial Narrow"/>
        <family val="2"/>
        <charset val="238"/>
      </rPr>
      <t>Izrada i postavljanje zaštitne obloge skele</t>
    </r>
    <r>
      <rPr>
        <sz val="11"/>
        <rFont val="Arial Narrow"/>
        <family val="2"/>
        <charset val="238"/>
      </rPr>
      <t>.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r>
  </si>
  <si>
    <r>
      <rPr>
        <b/>
        <sz val="11"/>
        <rFont val="Arial Narrow"/>
        <family val="2"/>
        <charset val="238"/>
      </rPr>
      <t>Čišćenje fuga</t>
    </r>
    <r>
      <rPr>
        <sz val="11"/>
        <rFont val="Arial Narrow"/>
        <family val="2"/>
        <charset val="238"/>
      </rPr>
      <t xml:space="preserve"> - Fuge između opeka treba očistiti uklanjanjem morta u dubini 3 do 4 cm. Čišćenje fuga vrši se zvoniku crkve (zadnja 2 kata) te na svodovima crkve. Na mjestima uklonjenoga postojećeg morta vrši se ugradnja novog morta za zapunjavanje fuga.  (preporuka je sanacijski mort ojačan vlaknima tip kao Samoborka sanacijski mort R2).</t>
    </r>
  </si>
  <si>
    <r>
      <rPr>
        <b/>
        <sz val="11"/>
        <rFont val="Arial Narrow"/>
        <family val="2"/>
        <charset val="238"/>
      </rPr>
      <t>Sanacija sljubnica zidova i svodova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</si>
  <si>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</si>
  <si>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R.Š. 75-90cm te prema uputama konzervatorskog odjela u Varaždinu. Obračun po m1 izvedenih i zgotovljenih profilacija pripremljenih za bojanje.</t>
  </si>
  <si>
    <t>Popravak profilacije okvira oko prozora zvonika prema izvornom stanju R.Š. 25cm te prema uputama konzervatorskog odjela u Varaždinu. Obračun po m1 izvedenih i zgotovljenih profilacija pripremljenih za bojanje.</t>
  </si>
  <si>
    <r>
      <rPr>
        <b/>
        <sz val="11"/>
        <rFont val="Arial Narrow"/>
        <family val="2"/>
        <charset val="238"/>
      </rPr>
      <t>Ručno čišćenje zidova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</si>
  <si>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XVI</t>
  </si>
  <si>
    <t>XVII</t>
  </si>
  <si>
    <t>a) krov crkve</t>
  </si>
  <si>
    <t>b) krov zvonika</t>
  </si>
  <si>
    <r>
      <t>Pažljivo uklanjanje postojeće kamene obloge stubišta</t>
    </r>
    <r>
      <rPr>
        <sz val="11"/>
        <rFont val="Arial Narrow"/>
        <family val="2"/>
        <charset val="238"/>
      </rPr>
      <t xml:space="preserve"> sa skidanjem morta iz sljubnica 2-3 cm (sljubnice/fuge se čiste/produbljuju pažljivo bez razaranja bočnih stijenki opeke i kamena). Obračun po m2. Odvoz uklonjenog materijala je obraćunat u zasebnoj stavci. Cijenom treba obuhvatiti kompletan rad. </t>
    </r>
  </si>
  <si>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</si>
  <si>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</si>
  <si>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INVESTITOR:</t>
  </si>
  <si>
    <t>VARAŽDINSKA BISKUPIJA
Župa Svetog Martina biskupa
Varaždinska ulica 23, Martijanec</t>
  </si>
  <si>
    <t>GRAĐEVINA:</t>
  </si>
  <si>
    <t>CRKVA SVETOG BENEDIKTA</t>
  </si>
  <si>
    <t>LOKACIJA:</t>
  </si>
  <si>
    <t>Hrastovljan 14A, Hrastovljan
k.č. 1, k.o. Hrastovljan</t>
  </si>
  <si>
    <t>IZRAĐIVAČ:</t>
  </si>
  <si>
    <t>INFO-G d.o.o.                                                                           Svetice 36, 10 000 Zagreb
OIB: 17371898479</t>
  </si>
  <si>
    <t>PROJEKTANT:</t>
  </si>
  <si>
    <t>Igor Hranilović, dipl. ing. građ., G212</t>
  </si>
  <si>
    <t>DIREKTOR:</t>
  </si>
  <si>
    <t>MJESTO I DATUM:</t>
  </si>
  <si>
    <t>Dobava materijala te zidarska sanacija vučenih profilacija na pročeljima crkve i zvonika,gdje se vrše radovi na konstruktivnoj obnovi ,a sve prema priloženom projektu: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ml pojedine sanirane profilacije određene razvijene širine. Jediničnom cijenom obuhvatiti sav rad i materijal te obračunske koeficijente.
U cijenu radova uključena je izrada originalnog otiska profilacije,te prijenos na milimetarski papir u mjerilu 1:1 koji ovjerava nadležni konzervatorski odjel</t>
  </si>
  <si>
    <t>PROČELJA LAĐE I SVETIŠTA</t>
  </si>
  <si>
    <t>- profilacija holkelnog potkrovnog vijenca broda i svetišta crkve, r.š. 65-70 cm-  sanacija100%</t>
  </si>
  <si>
    <t>m</t>
  </si>
  <si>
    <t>sanacija i restauracija te uzimanje originalnih mjera uglovnjaka s ugrebanim linijama ;izrada u novoj žbuci nakon konstruktivne sanacije</t>
  </si>
  <si>
    <t>pročelja</t>
  </si>
  <si>
    <t>zvonik</t>
  </si>
  <si>
    <t>GLAVNO PROČELJE I ZVONIK</t>
  </si>
  <si>
    <t>- potkrovni holkelni vijenac zvonika na razini kape zvonika r.š. 70-100 cm;samo sanacija 50%</t>
  </si>
  <si>
    <t>- profilirani pilastri sa kapitelima na gl. pročelju s arh.reljefnom plastikom</t>
  </si>
  <si>
    <t>Sanacija i restauracija kamenih elemenata na pročeljima fasade prema opisu :
-prijedlog radova te izrada izvješča sa   fotodokumentacijomo stanju kam. elemenata baziran na preliminarnim istraživanjima
-analiza soli,stanje kamena,dali se osipa te vizualni pregled
-konsolidacija elemenata
-desalinizacija ,uz provjeru nakon izvršenja
-čiščenje raznim tehnikama,ovisi ovrsti nečistoće(alge,lišajevi, skrama tvrda),oblozi,paste,mehanički,laserom,kemijski...
-nadoknada, restauracija primjerenim materijalima da zadovolji konzervatorske uvjete izbaciti cementne zapune. 
-priprema podloge za nadopunu kamena , armatura 
- završna obrada prema postoječem kamenu
- fini retuš
- hidrofobizacija i impregnacija kamenih elemenata</t>
  </si>
  <si>
    <t>kameni ulazni portal</t>
  </si>
  <si>
    <t>kameni doprozornici na gl. pročelju</t>
  </si>
  <si>
    <t>kameni dovratnik ulaznih vrata</t>
  </si>
  <si>
    <t>kameni doprozornici na lađi pročelja</t>
  </si>
  <si>
    <t>portal ulaza u sakristiju</t>
  </si>
  <si>
    <t>manji  prozori na sakristiji</t>
  </si>
  <si>
    <t>kam. doprozornik na svetištu</t>
  </si>
  <si>
    <t>UKUPNO (bez PDV-a):</t>
  </si>
  <si>
    <t>UKUPNO (s PDV-om):</t>
  </si>
  <si>
    <t>B</t>
  </si>
  <si>
    <t>REKAPITULACIJA - UKUPNO</t>
  </si>
  <si>
    <t>Ukupna cijena bez PDV-a [€]</t>
  </si>
  <si>
    <t>UKUPNO (S PDV-OM)</t>
  </si>
  <si>
    <t>NAZIV PROJEKTA:</t>
  </si>
  <si>
    <t>PROJEKT OBNOVE ZGRADE ZA CJELOVITU OBNOVU ZGRADE</t>
  </si>
  <si>
    <t>BROJ PROJEKTA:</t>
  </si>
  <si>
    <t>Zagreb, lipanj 2023. (dopuna rujan 2025.)</t>
  </si>
  <si>
    <t>2023-966</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</si>
  <si>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</si>
  <si>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</si>
  <si>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</si>
  <si>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</si>
  <si>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</si>
  <si>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</si>
  <si>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</si>
  <si>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</si>
  <si>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</si>
  <si>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</si>
  <si>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</si>
  <si>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</si>
  <si>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</si>
  <si>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</si>
  <si>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</si>
  <si>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</si>
  <si>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</si>
  <si>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</si>
  <si>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</si>
  <si>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</si>
  <si>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Radnje na pomicanju i zaštiti namještaja, prozora i vrata</t>
    </r>
    <r>
      <rPr>
        <sz val="11"/>
        <rFont val="Arial Narrow"/>
        <family val="2"/>
        <charset val="238"/>
      </rPr>
      <t xml:space="preserve"> od oštećenja i prašine,</t>
    </r>
    <r>
      <rPr>
        <b/>
        <sz val="11"/>
        <rFont val="Arial Narrow"/>
        <family val="2"/>
        <charset val="238"/>
      </rPr>
      <t xml:space="preserve"> zaštitu podnih obloga </t>
    </r>
    <r>
      <rPr>
        <sz val="11"/>
        <rFont val="Arial Narrow"/>
        <family val="2"/>
        <charset val="238"/>
      </rPr>
      <t xml:space="preserve">od oštećenja prilikom korištenja radnih ljestvi, skela, pokretnih skela i platformi te od padanja dijelova žbuke i opeke sa zidova (uključiti zaštitu EPS-om u debljini od 1 cm i pokrivanje najlonom).
Uključju i unutarnji transport materijala do mjesta ugradnje u objektu.
Obračun je po satu rada utrošenog rada, sva eventualno potrebna skela mora biti uključena u cijenu.
</t>
    </r>
  </si>
  <si>
    <r>
      <t>Demontaža razne postojeće ugrađene opreme, sa deponijem na sigurno mjesto u dogovoru sa investitorom i ponovnom ugradnjom</t>
    </r>
    <r>
      <rPr>
        <sz val="11"/>
        <rFont val="Arial Narrow"/>
        <family val="2"/>
        <charset val="238"/>
      </rPr>
      <t>. Postojeća, rasvjetna tijela, utićnice i prekidaći, razvodni ormara struje i brojila potrošnje struje u zoni sanacijskih radova. Demontirani materijal potrebno je skladištiti do ponovne ugradnje nakon završetka radova sanacije.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</si>
  <si>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</si>
  <si>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a od udara groma uzemljenjem.U sklopu skele izvesti pomoćne ljestve radi vertikalne komunikacije.Obračun po m2 vertikalne projekcije skele.</t>
    </r>
  </si>
  <si>
    <r>
      <t>m</t>
    </r>
    <r>
      <rPr>
        <vertAlign val="superscript"/>
        <sz val="11"/>
        <rFont val="Arial Narrow"/>
        <family val="2"/>
        <charset val="238"/>
      </rPr>
      <t>3</t>
    </r>
  </si>
  <si>
    <r>
      <t xml:space="preserve">Zatrpavanje  rova zemljanim materijalom.
</t>
    </r>
    <r>
      <rPr>
        <sz val="11"/>
        <rFont val="Arial Narrow"/>
        <family val="2"/>
        <charset val="238"/>
      </rPr>
      <t>Zatrpavanje novih temelja se izvodi zadržanom zemljom iz iskopa, usporedo s nasipavanjem drenažnog sloja.</t>
    </r>
    <r>
      <rPr>
        <b/>
        <sz val="11"/>
        <rFont val="Arial Narrow"/>
        <family val="2"/>
        <charset val="238"/>
      </rPr>
      <t xml:space="preserve">
</t>
    </r>
    <r>
      <rPr>
        <sz val="11"/>
        <rFont val="Arial Narrow"/>
        <family val="2"/>
        <charset val="238"/>
      </rPr>
      <t>Nasipavanje se izvodi u slojevima od 50 cm koji se nabijaju ručnim strojevima. Treba postići i ispitivanjem dokazati zbijenost 40 Mpa.</t>
    </r>
    <r>
      <rPr>
        <b/>
        <sz val="11"/>
        <rFont val="Arial Narrow"/>
        <family val="2"/>
        <charset val="238"/>
      </rPr>
      <t xml:space="preserve">
</t>
    </r>
    <r>
      <rPr>
        <sz val="11"/>
        <rFont val="Arial Narrow"/>
        <family val="2"/>
        <charset val="238"/>
      </rPr>
      <t>Obračun se vrši po m3 nasute i zbijene zemlje u sraslom stanju.</t>
    </r>
    <r>
      <rPr>
        <b/>
        <sz val="11"/>
        <rFont val="Arial Narrow"/>
        <family val="2"/>
        <charset val="238"/>
      </rPr>
      <t xml:space="preserve">
</t>
    </r>
  </si>
  <si>
    <r>
      <t xml:space="preserve">Stabilizacija tla ispod temelja </t>
    </r>
    <r>
      <rPr>
        <sz val="11"/>
        <rFont val="Arial Narrow"/>
        <family val="2"/>
        <charset val="238"/>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</si>
  <si>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</si>
  <si>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Otucanje i uklanjanje žbuke sa pročelja </t>
    </r>
    <r>
      <rPr>
        <sz val="11"/>
        <rFont val="Arial Narrow"/>
        <family val="2"/>
        <charset val="238"/>
      </rPr>
      <t xml:space="preserve">sa skidanjem morta iz sljubnica 2-3 cm (sljubnice/fuge se čiste/produbljuju pažljivo bez razaranja bočnih stijenki opeke i kamena). Otucanje i uklanjanje žbuke potrebno je izvesti vrlo pažljivo kako ne bi došlo do dodatnog oštećenja postojeće opeke i konstrukcije. Obračun po m2. Cijenom treba obuhvatiti kompletan rad. </t>
    </r>
  </si>
  <si>
    <r>
      <t>Otucanje i uklanjanje žbuke  stropova</t>
    </r>
    <r>
      <rPr>
        <sz val="11"/>
        <rFont val="Arial Narrow"/>
        <family val="2"/>
        <charset val="238"/>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</si>
  <si>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 xml:space="preserve">Uklanjanje postojećih vrata </t>
    </r>
    <r>
      <rPr>
        <sz val="11"/>
        <rFont val="Arial Narrow"/>
        <family val="2"/>
        <charset val="238"/>
      </rPr>
      <t>dimenzija cca 95x200 cm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</si>
  <si>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grilja </t>
    </r>
    <r>
      <rPr>
        <sz val="11"/>
        <rFont val="Arial Narrow"/>
        <family val="2"/>
        <charset val="238"/>
      </rPr>
      <t>na zvoniku</t>
    </r>
    <r>
      <rPr>
        <b/>
        <sz val="11"/>
        <rFont val="Arial Narrow"/>
        <family val="2"/>
        <charset val="238"/>
      </rPr>
      <t xml:space="preserve"> </t>
    </r>
    <r>
      <rPr>
        <sz val="11"/>
        <rFont val="Arial Narrow"/>
        <family val="2"/>
        <charset val="238"/>
      </rPr>
      <t>dimenzija cca 143x230 cm  te odvoz na gradilišnu deponiju. U cijenu stavke uključiti sve potrebne alate, rad i sav vertikalni i horizontalni prijenos svih otpadnih elemenata i materijala do gradilišne deponije.
Obračun po komadu uklonjenih grilja</t>
    </r>
  </si>
  <si>
    <r>
      <t xml:space="preserve">Uklanjanje postojećih mrežica na otvorima </t>
    </r>
    <r>
      <rPr>
        <sz val="11"/>
        <rFont val="Arial Narrow"/>
        <family val="2"/>
        <charset val="238"/>
      </rPr>
      <t>na zvoniku</t>
    </r>
    <r>
      <rPr>
        <b/>
        <sz val="11"/>
        <rFont val="Arial Narrow"/>
        <family val="2"/>
        <charset val="238"/>
      </rPr>
      <t xml:space="preserve"> </t>
    </r>
    <r>
      <rPr>
        <sz val="11"/>
        <rFont val="Arial Narrow"/>
        <family val="2"/>
        <charset val="238"/>
      </rPr>
      <t>dimenzija cca  te odvoz na gradilišnu deponiju. U cijenu stavke uključiti sve potrebne alate, rad i sav vertikalni i horizontalni prijenos svih otpadnih elemenata i materijala do gradilišne deponije.
Obračun po komadu uklonjenih mrežica.</t>
    </r>
  </si>
  <si>
    <r>
      <t>Ručni utovar građevinske šute</t>
    </r>
    <r>
      <rPr>
        <sz val="11"/>
        <rFont val="Arial Narrow"/>
        <family val="2"/>
        <charset val="238"/>
      </rPr>
      <t>, rušenja, čišćenja i sl. Prijevoz na deponiju na udaljenost do 20 km, istovar, uključeno sa svim troškovima pristojbi. Obračun po m3.</t>
    </r>
  </si>
  <si>
    <r>
      <rPr>
        <b/>
        <sz val="11"/>
        <rFont val="Arial Narrow"/>
        <family val="2"/>
        <charset val="238"/>
      </rPr>
      <t xml:space="preserve">Stabilizacija zabatnog zida </t>
    </r>
    <r>
      <rPr>
        <sz val="11"/>
        <rFont val="Arial Narrow"/>
        <family val="2"/>
        <charset val="238"/>
      </rPr>
      <t xml:space="preserve">izvedbom ukrutnih greda okomito na zabatni zid u razini vanjskih nosivih zidova (sve prema grafičkim prilozima). 
Izvedba horizontalnih oslonačkih greda u duljini cca 2,0 m, okomito na zabatni zid. Oslonačke grede izvode se uz nazidnice (nazidnice uz strehe) sve prema grafičkim prilozima. Visina greda u odnosu na gornje plohe drvenih greda je najmanje 25 cm. Oslonačke grede se armiraju i vežu uz serklaže zabatnih zidova armaturom prema armaturnim nacrtima. Oslonačke grede se armiraju i vežu uz serklaže zabatnih zidova armaturom 6Φ14 mm i vilicama Φ16/20 cm. Treba ugraditi potrebna kosa sidra za sidrenje ove grede u fasadni zid.  U cijenu uključiti sve potrebne podupirače i oplatu te dodatne radove prilagoditi podnoj konstrukciji koji će biti potrebni za izvedbu oslonačkih greda opisanih ovom stavkom, a u skladu sa stanjem zatečenim na svakoj građevini pojedinačno. </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</si>
  <si>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</si>
  <si>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 xml:space="preserve">Ugrađivanje </t>
    </r>
    <r>
      <rPr>
        <b/>
        <sz val="11"/>
        <rFont val="Arial Narrow"/>
        <family val="2"/>
        <charset val="238"/>
      </rPr>
      <t>CAM sustava</t>
    </r>
    <r>
      <rPr>
        <sz val="11"/>
        <rFont val="Arial Narrow"/>
        <family val="2"/>
        <charset val="238"/>
      </rPr>
      <t xml:space="preserve"> na zidove tornja. Prije postavljanja sustava potrebno je izbušiti rupe kroz ziđe, kroz koje će se provoditi trake. Sustav se sastoji od traka od nehrđajučeg čelika dimenzija 19x0,9 cm, vlačne čvrstoće 250 N/mm2, modula elastičnosti 200000 N/mm2. U trake je potrebno unijeti prednapon od 10 N/mm2. Trake su postavljene horizontalno i vertikalno na razmaku od 100 cm te su na njihove spojeve postavljene pločice za bolji prijenos opterećenja. Kroz spojeve se postavljaju dodatno i dijagonalne trake. U stavku je potrebno uključiti kompletan rad, alat i materijal potreban za potpuno dovršenje. </t>
    </r>
  </si>
  <si>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m2. Cijenom treba obuhvatiti kompletan rad i materijal.</t>
    </r>
  </si>
  <si>
    <r>
      <t xml:space="preserve">Nabava, izrada i montaža čeličnih zatega </t>
    </r>
    <r>
      <rPr>
        <sz val="11"/>
        <rFont val="Arial Narrow"/>
        <family val="2"/>
        <charset val="238"/>
      </rPr>
      <t xml:space="preserve"> za povezivanje zidova</t>
    </r>
    <r>
      <rPr>
        <b/>
        <sz val="11"/>
        <rFont val="Arial Narrow"/>
        <family val="2"/>
        <charset val="238"/>
      </rPr>
      <t xml:space="preserve"> </t>
    </r>
    <r>
      <rPr>
        <sz val="11"/>
        <rFont val="Arial Narrow"/>
        <family val="2"/>
        <charset val="238"/>
      </rPr>
      <t>crkve. Zatege se postavljaju na ulazu u crkvu, osnosno ispod pjevališta (2x5,00m), te u krovištu (5x15,00m, 4x8,00m), sve prema grafičkim prilozima.  Prije postavljanja sustava potrebno je izbuštiti rupe kroz ziđe kroz koje će se provoditi zatege. Nakon uvlačenja zatega postavljaju se sidrene pločice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t>
    </r>
  </si>
  <si>
    <r>
      <t xml:space="preserve">Nabava, izrada i montaža čeličnih zatega SHS 105x150x5 mm za pridržanje zabatnog zida </t>
    </r>
    <r>
      <rPr>
        <sz val="11"/>
        <rFont val="Arial Narrow"/>
        <family val="2"/>
        <charset val="238"/>
      </rPr>
      <t xml:space="preserve">crkve. Ugrađuju se 4 zatege duljine 4,4-5,3 m, sve prema grafičkim prilozima. Cijenom treba obuhvatiti kompletan rad i materijal. </t>
    </r>
  </si>
  <si>
    <r>
      <t>Postavljanje</t>
    </r>
    <r>
      <rPr>
        <sz val="11"/>
        <rFont val="Arial Narrow"/>
        <family val="2"/>
        <charset val="238"/>
      </rPr>
      <t xml:space="preserve"> (zatečenih, predhodno uklonjenih i deponiranih)</t>
    </r>
    <r>
      <rPr>
        <b/>
        <sz val="11"/>
        <rFont val="Arial Narrow"/>
        <family val="2"/>
        <charset val="238"/>
      </rPr>
      <t xml:space="preserve"> kvadratičnih kamenih ploča </t>
    </r>
    <r>
      <rPr>
        <sz val="11"/>
        <rFont val="Arial Narrow"/>
        <family val="2"/>
        <charset val="238"/>
      </rPr>
      <t>debljine 3-4 cm na podu crkve i na podu pjevališta. Ploče se lijepe ljepilom za kamen u zatečenom ortogonalnom uzorku, obračun po m2.</t>
    </r>
  </si>
  <si>
    <r>
      <t xml:space="preserve">Zamjena dotrajalih drvenih elemenata krovišta novima </t>
    </r>
    <r>
      <rPr>
        <sz val="11"/>
        <rFont val="Arial Narrow"/>
        <family val="2"/>
        <charset val="238"/>
      </rPr>
      <t xml:space="preserve">(greda.stupova, kosnika i sl.) novima te njihovo povezivanje s postojećom konstrukcijom krovišta .Materijal, dimenzije, boja i ton prema originalu.  
Obračun po m3. Cijenom treba obuhvatiti kompletan rad i materijal. </t>
    </r>
  </si>
  <si>
    <r>
      <t xml:space="preserve">Daskanje krovišta- </t>
    </r>
    <r>
      <rPr>
        <sz val="11"/>
        <rFont val="Arial Narrow"/>
        <family val="2"/>
        <charset val="238"/>
      </rPr>
      <t>dobava, ugradnja i postava drvenih  daski debljine 24 mm. Daska se okiva sa gornje strane krovne konstrukcije- drvenih rogova. Cijena obuhvaća kompletan rad i materijal.</t>
    </r>
    <r>
      <rPr>
        <b/>
        <sz val="11"/>
        <rFont val="Arial Narrow"/>
        <family val="2"/>
        <charset val="238"/>
      </rPr>
      <t xml:space="preserve">
</t>
    </r>
    <r>
      <rPr>
        <sz val="11"/>
        <rFont val="Arial Narrow"/>
        <family val="2"/>
        <charset val="238"/>
      </rPr>
      <t xml:space="preserve">Obračun po m2. </t>
    </r>
  </si>
  <si>
    <r>
      <t xml:space="preserve">Daskanje stropa iznad južne nadogradnje - </t>
    </r>
    <r>
      <rPr>
        <sz val="11"/>
        <rFont val="Arial Narrow"/>
        <family val="2"/>
        <charset val="238"/>
      </rPr>
      <t>dobava, ugradnja i postava drvenih  daski debljine 24 mm. Daska se okiva sa gornje strane stropne konstrukcije. Cijena obuhvaća kompletan rad i materijal.</t>
    </r>
    <r>
      <rPr>
        <b/>
        <sz val="11"/>
        <rFont val="Arial Narrow"/>
        <family val="2"/>
        <charset val="238"/>
      </rPr>
      <t xml:space="preserve">
</t>
    </r>
    <r>
      <rPr>
        <sz val="11"/>
        <rFont val="Arial Narrow"/>
        <family val="2"/>
        <charset val="238"/>
      </rPr>
      <t xml:space="preserve">Obračun po m2. </t>
    </r>
  </si>
  <si>
    <r>
      <t xml:space="preserve">Dobava i montaža drvenih greda </t>
    </r>
    <r>
      <rPr>
        <sz val="11"/>
        <rFont val="Arial Narrow"/>
        <family val="2"/>
        <charset val="238"/>
      </rPr>
      <t>10x10 cm duljine 0,60-2,10m</t>
    </r>
    <r>
      <rPr>
        <b/>
        <sz val="11"/>
        <rFont val="Arial Narrow"/>
        <family val="2"/>
        <charset val="238"/>
      </rPr>
      <t xml:space="preserve">. </t>
    </r>
    <r>
      <rPr>
        <sz val="11"/>
        <rFont val="Arial Narrow"/>
        <family val="2"/>
        <charset val="238"/>
      </rPr>
      <t>Grede se postavljaju nad južnom nadogradnjom. Cijena obuhvaća kompletan rad, alat i materijal. Obračun po m3.</t>
    </r>
  </si>
  <si>
    <r>
      <t xml:space="preserve">Dobava, ugradnja i postava drvenih  daski debljine 2x24 mm. </t>
    </r>
    <r>
      <rPr>
        <sz val="11"/>
        <rFont val="Arial Narrow"/>
        <family val="2"/>
        <charset val="238"/>
      </rPr>
      <t>Dvostruko križno postavljanje</t>
    </r>
    <r>
      <rPr>
        <b/>
        <sz val="11"/>
        <rFont val="Arial Narrow"/>
        <family val="2"/>
        <charset val="238"/>
      </rPr>
      <t xml:space="preserve">. </t>
    </r>
    <r>
      <rPr>
        <sz val="11"/>
        <rFont val="Arial Narrow"/>
        <family val="2"/>
        <charset val="238"/>
      </rPr>
      <t>Podskavanje se vrši na drvenim grednicima zvonika.
Cijena obuhvaća sidrenje u zidove armaturnim ankerima prema statičkom proračunu, U cijenu uračunati potrebnu skelu, kompletan rad i materijal (vijci, čelične pločice).</t>
    </r>
    <r>
      <rPr>
        <b/>
        <sz val="11"/>
        <rFont val="Arial Narrow"/>
        <family val="2"/>
        <charset val="238"/>
      </rPr>
      <t xml:space="preserve"> 
</t>
    </r>
    <r>
      <rPr>
        <sz val="11"/>
        <rFont val="Arial Narrow"/>
        <family val="2"/>
        <charset val="238"/>
      </rPr>
      <t xml:space="preserve">Obračun po m2. </t>
    </r>
  </si>
  <si>
    <r>
      <t>Dobava i</t>
    </r>
    <r>
      <rPr>
        <b/>
        <sz val="11"/>
        <rFont val="Arial Narrow"/>
        <family val="2"/>
        <charset val="238"/>
      </rPr>
      <t xml:space="preserve"> pokrivanje krova crkve biber crijepom</t>
    </r>
    <r>
      <rPr>
        <sz val="11"/>
        <rFont val="Arial Narrow"/>
        <family val="2"/>
        <charset val="238"/>
      </rPr>
      <t xml:space="preserve"> na ranije položene letve. Pokrivanje u svemu prema postojećem tipu pokrivanja krova. Obračun po m2. Cijenom treba obuhvatiti kompletan rad i materijal. </t>
    </r>
  </si>
  <si>
    <r>
      <t>Dobava i</t>
    </r>
    <r>
      <rPr>
        <b/>
        <sz val="11"/>
        <rFont val="Arial Narrow"/>
        <family val="2"/>
        <charset val="238"/>
      </rPr>
      <t xml:space="preserve"> pokrivanje krova zvonika šindrom</t>
    </r>
    <r>
      <rPr>
        <sz val="11"/>
        <rFont val="Arial Narrow"/>
        <family val="2"/>
        <charset val="238"/>
      </rPr>
      <t xml:space="preserve"> na ranije položene letve.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</si>
  <si>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</si>
  <si>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</si>
  <si>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</si>
  <si>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</si>
  <si>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</si>
  <si>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</si>
  <si>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t>UKUPNO ZAVRŠNO LIMARSKI RADOVI:</t>
  </si>
  <si>
    <r>
      <t xml:space="preserve">Nanošenje silikatne impregnacijske smjese na zidove i stropove.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</si>
  <si>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Bojanje zidova i  stropva</t>
    </r>
    <r>
      <rPr>
        <sz val="11"/>
        <rFont val="Arial Narrow"/>
        <family val="2"/>
        <charset val="238"/>
      </rPr>
      <t xml:space="preserve"> bojom na bazi vapnau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</si>
  <si>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 xml:space="preserve">Izvedba horizontalnih i vertikalnih ab serklaža </t>
    </r>
    <r>
      <rPr>
        <sz val="11"/>
        <rFont val="Arial Narrow"/>
        <family val="2"/>
        <charset val="238"/>
      </rPr>
      <t xml:space="preserve">betonom C30/37 dimenzija 25/25 cm. Serklaži se šlicaju u postojeći zabat prema grafičkim prilozima. Vertikalne serklaže potrebno je povezati sa zabatnim zidom postavljajem šipki Φ8 u svaku treću sljubnicu, a horizontalne ankerima Φ10/15 cm. Serklaže je potrebno armirati sa šipkama 6Φ14 i vilicama Φ8/10 cm. Sva eventualna potrebna podupiranja, oplata i njega betona u periodu od 20 dana su u cijeni stavke. 
Obračun po m3. Cijenom treba obuhvatiti kompletan rad. </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</si>
  <si>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</si>
  <si>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</si>
  <si>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</si>
  <si>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</si>
  <si>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</si>
  <si>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</si>
  <si>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</si>
  <si>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</si>
  <si>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</si>
  <si>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</si>
  <si>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</si>
  <si>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 - OBRTNIČKIH RADOVA I RADOVA NA ARHITEKTONSKOJ PLASTICI</t>
  </si>
  <si>
    <t>RADOVI NA ARHITEKTONSKOJ PLASTICI</t>
  </si>
  <si>
    <t>Jedinična cijena [€]</t>
  </si>
  <si>
    <t>OPĆI UVJETI UZ TROŠKOVNIK GRAĐEVINSKO-OBRTNIČKIH RADOVA I RADOVA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</si>
  <si>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jednakovrijednim.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</si>
  <si>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</si>
  <si>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</si>
  <si>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r>
      <rPr>
        <b/>
        <sz val="11"/>
        <rFont val="Arial Narrow"/>
        <family val="2"/>
        <charset val="238"/>
      </rPr>
      <t xml:space="preserve">Ugradnja FRCM sustava na oštećene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 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</si>
  <si>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 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</si>
  <si>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ili jednakovrijedno; ; tlačna čvrstoća 65Mpa prema ASTM C 579 ili jednakovrijedno
- Materijala za sidrenje -  tlačne čvrstoće &gt;30MPa prema EN12190 ili jednakovrijedno, posmične čvrstoće &gt;6MPa prema EN12615</t>
  </si>
  <si>
    <r>
      <rPr>
        <b/>
        <sz val="11"/>
        <rFont val="Arial Narrow"/>
        <family val="2"/>
        <charset val="238"/>
      </rPr>
      <t xml:space="preserve">Ugradnja morta M10 za konsolidiranje za ojačane zidove u debljini 30mm. </t>
    </r>
    <r>
      <rPr>
        <sz val="11"/>
        <rFont val="Arial Narrow"/>
        <family val="2"/>
        <charset val="238"/>
      </rPr>
      <t xml:space="preserve">                                                                          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</si>
  <si>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</si>
  <si>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rPr>
        <b/>
        <sz val="11"/>
        <rFont val="Arial Narrow"/>
        <family val="2"/>
        <charset val="238"/>
      </rPr>
      <t xml:space="preserve">Injektiranje pukotine u zidovima.
</t>
    </r>
    <r>
      <rPr>
        <sz val="11"/>
        <rFont val="Arial Narrow"/>
        <family val="2"/>
        <charset val="238"/>
      </rPr>
      <t>Stavka uključuje čišćenje i spunjavanje pukotine. Bušenje rupa i ugradnja pvc cjevčica ϕ12 mm sa obje strane zida. Cjevčice se brtve mortom (minimalne karakteristike morta: tlačna čvrstoća M5, posmična čvrstoća 0,15MPa). Injektiranje pukotina izvedeno je hidrauličkim vezivom na osnovi vapna i ekopucolana. Postupak injektiranja: Niskotlačno injektiranje do 2 bara. U pužnu pumpu se uljeva injekcijska smjesa tip (minimalne karakteristike smjese: tlačna čvrstoća 18MPa prema EN196-1 ili jednakovrijedno). Injekcijska smjesa se postepeno ugrađuje putem injektora od niže kote prema višoj kako bi ispunila sve šupljine u zidu. Po završetku injektiranja injektorske cjevčice se uklanjaju i rupe se brtve bezvementnim mortom minimalne tlačne čvrstoće 20 MPa nakon 7 dana.</t>
    </r>
  </si>
  <si>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ili jednakovrijedno, µ &lt; 15 prema EN 1015-19 ili jednakovrijedno, Dmax = 2,5mm, u debljini 2-5cm. Ugradnja se vrši s unutarnje strane do visine 50cm iznad linije vlage. Obračun po m² obrađenog zida.</t>
    </r>
  </si>
  <si>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</si>
  <si>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t>
    </r>
    <r>
      <rPr>
        <b/>
        <sz val="11"/>
        <rFont val="Arial Narrow"/>
        <family val="2"/>
        <charset val="238"/>
      </rPr>
      <t xml:space="preserve">
</t>
    </r>
    <r>
      <rPr>
        <sz val="11"/>
        <rFont val="Arial Narrow"/>
        <family val="2"/>
        <charset val="238"/>
      </rPr>
      <t>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120 cm, odnosno do 30 cm ispod kote završnog terena. Trošak dobave i postave čepićaste folije je ukalkuliran u stavci HI.</t>
    </r>
    <r>
      <rPr>
        <b/>
        <sz val="11"/>
        <rFont val="Arial Narrow"/>
        <family val="2"/>
        <charset val="238"/>
      </rPr>
      <t xml:space="preserve">
</t>
    </r>
    <r>
      <rPr>
        <sz val="11"/>
        <rFont val="Arial Narrow"/>
        <family val="2"/>
        <charset val="238"/>
      </rPr>
      <t>Obračun se vrši po m3 sa svim materijalima i radovima.</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</si>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</sst>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kn&quot;_-;\-* #,##0.00\ &quot;kn&quot;_-;_-* &quot;-&quot;??\ &quot;kn&quot;_-;_-@_-"/>
    <numFmt numFmtId="43" formatCode="_-* #,##0.00\ _k_n_-;\-* #,##0.00\ _k_n_-;_-* &quot;-&quot;??\ _k_n_-;_-@_-"/>
    <numFmt numFmtId="164" formatCode="_(* #,##0.00_);_(* \(#,##0.00\);_(* \-??_);_(@_)"/>
    <numFmt numFmtId="165" formatCode="_-* #,##0.00\ _k_n_-;\-* #,##0.00\ _k_n_-;_-* \-??\ _k_n_-;_-@_-"/>
    <numFmt numFmtId="166" formatCode="_-* #,##0.00_-;\-* #,##0.00_-;_-* \-??_-;_-@_-"/>
    <numFmt numFmtId="167" formatCode="_(* #,##0_);_(* \(#,##0\);_(* \-_);_(@_)"/>
    <numFmt numFmtId="168" formatCode="* #,##0.00&quot;      &quot;;\-* #,##0.00&quot;      &quot;;* \-#&quot;      &quot;;@\ "/>
    <numFmt numFmtId="169" formatCode="_-* #,##0.00&quot; kn&quot;_-;\-* #,##0.00&quot; kn&quot;_-;_-* \-??&quot; kn&quot;_-;_-@_-"/>
    <numFmt numFmtId="170" formatCode="_-&quot;kn &quot;* #,##0.00_-;&quot;-kn &quot;* #,##0.00_-;_-&quot;kn &quot;* \-??_-;_-@_-"/>
    <numFmt numFmtId="171" formatCode="_-* #,##0.00\ [$€-1]_-;\-* #,##0.00\ [$€-1]_-;_-* \-??\ [$€-1]_-;_-@_-"/>
    <numFmt numFmtId="172" formatCode="#,##0.00_ ;\-#,##0.00\ "/>
    <numFmt numFmtId="173" formatCode="[$-41A]#,##0.00\ _k_n;[Red]\-#,##0.00\ _k_n"/>
    <numFmt numFmtId="174" formatCode="General_)"/>
    <numFmt numFmtId="175" formatCode="_-* #,##0.00\ [$€-1]_-;\-* #,##0.00\ [$€-1]_-;_-* &quot;-&quot;??\ [$€-1]_-"/>
    <numFmt numFmtId="176" formatCode="_-* #,##0.00\ _€_-;\-* #,##0.00\ _€_-;_-* &quot;-&quot;??\ _€_-;_-@_-"/>
    <numFmt numFmtId="177" formatCode="#,##0.00&quot;       &quot;;\-#,##0.00&quot;       &quot;;&quot; -&quot;#&quot;       &quot;;@\ "/>
    <numFmt numFmtId="178" formatCode="#,##0.00&quot;      &quot;;\-#,##0.00&quot;      &quot;;&quot; -&quot;#&quot;      &quot;;@\ "/>
    <numFmt numFmtId="179" formatCode="[$€]#,##0.00\ ;\-[$€]#,##0.00\ ;[$€]\-#\ ;@\ "/>
    <numFmt numFmtId="180" formatCode="#,##0.00_ ;[Red]\-#,##0.00\ "/>
    <numFmt numFmtId="181" formatCode="#,##0.00\ [$EUR]"/>
    <numFmt numFmtId="182" formatCode="#,##0.0"/>
    <numFmt numFmtId="183" formatCode="#,###.00"/>
    <numFmt numFmtId="184" formatCode="#,##0.00\ [$€-1]"/>
    <numFmt numFmtId="185" formatCode="#,##0.00\ _k_n"/>
    <numFmt numFmtId="186" formatCode="_-* #,##0.00\ [$€-41A]_-;\-* #,##0.00\ [$€-41A]_-;_-* &quot;-&quot;??\ [$€-41A]_-;_-@_-"/>
    <numFmt numFmtId="187" formatCode="0.0"/>
  </numFmts>
  <fonts count="91">
    <font>
      <sz val="10"/>
      <name val="Arial"/>
      <family val="2"/>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Narrow"/>
      <family val="2"/>
      <charset val="1"/>
    </font>
    <font>
      <b/>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Arial"/>
      <family val="2"/>
    </font>
    <font>
      <sz val="11"/>
      <name val="Arial Narrow"/>
      <family val="2"/>
      <charset val="238"/>
    </font>
    <font>
      <b/>
      <sz val="11"/>
      <name val="Arial Narrow"/>
      <family val="2"/>
      <charset val="238"/>
    </font>
    <font>
      <sz val="10"/>
      <name val="Calibri"/>
      <family val="2"/>
      <charset val="238"/>
    </font>
    <font>
      <b/>
      <sz val="10"/>
      <name val="Calibri"/>
      <family val="2"/>
      <charset val="238"/>
    </font>
    <font>
      <b/>
      <sz val="10"/>
      <name val="Arial"/>
      <family val="2"/>
      <charset val="238"/>
    </font>
    <font>
      <sz val="11"/>
      <color theme="1"/>
      <name val="Calibri"/>
      <family val="2"/>
      <scheme val="minor"/>
    </font>
    <font>
      <sz val="11"/>
      <color rgb="FFFF0000"/>
      <name val="Arial Narrow"/>
      <family val="2"/>
      <charset val="238"/>
    </font>
    <font>
      <sz val="10"/>
      <color rgb="FFFF0000"/>
      <name val="Arial"/>
      <family val="2"/>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Helv"/>
    </font>
    <font>
      <sz val="9"/>
      <name val="Arial CE"/>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name val="Tms Rmn"/>
    </font>
    <font>
      <u/>
      <sz val="8"/>
      <color indexed="36"/>
      <name val="Arial"/>
      <family val="2"/>
      <charset val="238"/>
    </font>
    <font>
      <sz val="10"/>
      <color indexed="8"/>
      <name val="Arial CE"/>
      <family val="2"/>
      <charset val="238"/>
    </font>
    <font>
      <sz val="11"/>
      <name val="Arial"/>
      <family val="2"/>
    </font>
    <font>
      <b/>
      <sz val="18"/>
      <color indexed="56"/>
      <name val="Cambria"/>
      <family val="1"/>
      <charset val="238"/>
    </font>
    <font>
      <sz val="10"/>
      <name val="ISOCPEUR"/>
      <family val="2"/>
      <charset val="238"/>
    </font>
    <font>
      <sz val="11"/>
      <color indexed="16"/>
      <name val="Calibri"/>
      <family val="2"/>
      <charset val="238"/>
    </font>
    <font>
      <b/>
      <sz val="11"/>
      <color indexed="53"/>
      <name val="Calibri"/>
      <family val="2"/>
      <charset val="238"/>
    </font>
    <font>
      <sz val="10"/>
      <name val="Dutch801 RmHd BT"/>
      <charset val="238"/>
    </font>
    <font>
      <sz val="10"/>
      <name val="Futura Bk L2"/>
      <family val="2"/>
      <charset val="238"/>
    </font>
    <font>
      <sz val="11"/>
      <color indexed="53"/>
      <name val="Calibri"/>
      <family val="2"/>
      <charset val="238"/>
    </font>
    <font>
      <sz val="14"/>
      <name val="Futura Bk L2"/>
      <family val="2"/>
      <charset val="238"/>
    </font>
    <font>
      <b/>
      <sz val="12"/>
      <name val="Futura Bk L2"/>
      <family val="2"/>
      <charset val="238"/>
    </font>
    <font>
      <sz val="10"/>
      <name val="Helv"/>
      <charset val="238"/>
    </font>
    <font>
      <b/>
      <sz val="11"/>
      <color rgb="FFFF0000"/>
      <name val="Arial Narrow"/>
      <family val="2"/>
      <charset val="238"/>
    </font>
    <font>
      <sz val="9"/>
      <color theme="1"/>
      <name val="Arial"/>
      <family val="2"/>
      <charset val="238"/>
    </font>
    <font>
      <b/>
      <sz val="12"/>
      <name val="Arial"/>
      <family val="2"/>
      <charset val="238"/>
    </font>
    <font>
      <b/>
      <sz val="14"/>
      <name val="Arial Narrow"/>
      <family val="2"/>
      <charset val="238"/>
    </font>
    <font>
      <b/>
      <sz val="11"/>
      <name val="Arial"/>
      <family val="2"/>
      <charset val="238"/>
    </font>
    <font>
      <i/>
      <sz val="11"/>
      <name val="Arial"/>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sz val="10"/>
      <name val="Arial Narrow"/>
      <family val="2"/>
      <charset val="238"/>
    </font>
    <font>
      <sz val="14"/>
      <name val="Arial Narrow"/>
      <family val="2"/>
      <charset val="238"/>
    </font>
    <font>
      <sz val="10"/>
      <color rgb="FFFF0000"/>
      <name val="Arial Narrow"/>
      <family val="2"/>
      <charset val="238"/>
    </font>
    <font>
      <vertAlign val="superscript"/>
      <sz val="11"/>
      <name val="Arial Narrow"/>
      <family val="2"/>
      <charset val="238"/>
    </font>
  </fonts>
  <fills count="54">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
      <patternFill patternType="solid">
        <fgColor indexed="31"/>
        <bgColor indexed="41"/>
      </patternFill>
    </fill>
    <fill>
      <patternFill patternType="solid">
        <fgColor indexed="45"/>
        <bgColor indexed="50"/>
      </patternFill>
    </fill>
    <fill>
      <patternFill patternType="solid">
        <fgColor indexed="46"/>
        <bgColor indexed="45"/>
      </patternFill>
    </fill>
    <fill>
      <patternFill patternType="solid">
        <fgColor indexed="27"/>
        <bgColor indexed="42"/>
      </patternFill>
    </fill>
    <fill>
      <patternFill patternType="solid">
        <fgColor indexed="47"/>
        <bgColor indexed="41"/>
      </patternFill>
    </fill>
    <fill>
      <patternFill patternType="solid">
        <fgColor indexed="29"/>
        <bgColor indexed="50"/>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25"/>
        <bgColor indexed="61"/>
      </patternFill>
    </fill>
    <fill>
      <patternFill patternType="solid">
        <fgColor indexed="22"/>
        <bgColor indexed="24"/>
      </patternFill>
    </fill>
    <fill>
      <patternFill patternType="solid">
        <fgColor indexed="24"/>
        <bgColor indexed="22"/>
      </patternFill>
    </fill>
    <fill>
      <patternFill patternType="solid">
        <fgColor indexed="50"/>
        <bgColor indexed="45"/>
      </patternFill>
    </fill>
    <fill>
      <patternFill patternType="solid">
        <fgColor indexed="41"/>
        <bgColor indexed="31"/>
      </patternFill>
    </fill>
    <fill>
      <patternFill patternType="solid">
        <fgColor rgb="FFFF000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style="thin">
        <color auto="1"/>
      </left>
      <right style="thin">
        <color auto="1"/>
      </right>
      <top/>
      <bottom/>
      <diagonal/>
    </border>
    <border>
      <left/>
      <right/>
      <top/>
      <bottom style="thick">
        <color indexed="62"/>
      </bottom>
      <diagonal/>
    </border>
    <border>
      <left/>
      <right/>
      <top/>
      <bottom style="medium">
        <color indexed="30"/>
      </bottom>
      <diagonal/>
    </border>
    <border>
      <left/>
      <right/>
      <top style="hair">
        <color indexed="8"/>
      </top>
      <bottom style="hair">
        <color indexed="8"/>
      </bottom>
      <diagonal/>
    </border>
    <border>
      <left/>
      <right/>
      <top/>
      <bottom style="thick">
        <color indexed="54"/>
      </bottom>
      <diagonal/>
    </border>
    <border>
      <left/>
      <right/>
      <top/>
      <bottom style="medium">
        <color indexed="44"/>
      </bottom>
      <diagonal/>
    </border>
    <border>
      <left style="thin">
        <color indexed="8"/>
      </left>
      <right style="thin">
        <color indexed="8"/>
      </right>
      <top style="thin">
        <color indexed="8"/>
      </top>
      <bottom style="thin">
        <color indexed="8"/>
      </bottom>
      <diagonal/>
    </border>
    <border>
      <left/>
      <right/>
      <top style="thin">
        <color indexed="54"/>
      </top>
      <bottom style="double">
        <color indexed="5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3" fillId="4" borderId="1" applyNumberFormat="0" applyAlignment="0" applyProtection="0"/>
    <xf numFmtId="0" fontId="15" fillId="15" borderId="2" applyNumberFormat="0" applyAlignment="0" applyProtection="0"/>
    <xf numFmtId="0" fontId="16" fillId="16" borderId="3" applyNumberFormat="0" applyAlignment="0" applyProtection="0"/>
    <xf numFmtId="164" fontId="3" fillId="0" borderId="0" applyFill="0" applyBorder="0" applyAlignment="0" applyProtection="0"/>
    <xf numFmtId="165" fontId="9"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8" fontId="3" fillId="0" borderId="0" applyBorder="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9" fontId="2" fillId="0" borderId="0" applyFill="0" applyBorder="0" applyAlignment="0" applyProtection="0"/>
    <xf numFmtId="170" fontId="2" fillId="0" borderId="0" applyFill="0" applyBorder="0" applyAlignment="0" applyProtection="0"/>
    <xf numFmtId="170" fontId="3" fillId="0" borderId="0" applyFill="0" applyBorder="0" applyAlignment="0" applyProtection="0"/>
    <xf numFmtId="170"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0" fontId="17" fillId="17" borderId="0" applyNumberFormat="0" applyBorder="0" applyAlignment="0" applyProtection="0"/>
    <xf numFmtId="0" fontId="18" fillId="0" borderId="0" applyNumberFormat="0" applyFill="0" applyBorder="0" applyAlignment="0" applyProtection="0"/>
    <xf numFmtId="0" fontId="17" fillId="17"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49" fontId="22" fillId="0" borderId="0" applyBorder="0">
      <alignment horizontal="left" vertical="top" wrapText="1"/>
      <protection locked="0"/>
    </xf>
    <xf numFmtId="0" fontId="23" fillId="0" borderId="0" applyBorder="0" applyProtection="0"/>
    <xf numFmtId="0" fontId="23" fillId="0" borderId="0" applyBorder="0" applyProtection="0"/>
    <xf numFmtId="0" fontId="23" fillId="0" borderId="0" applyBorder="0" applyProtection="0"/>
    <xf numFmtId="0" fontId="23" fillId="0" borderId="0" applyNumberFormat="0" applyFill="0" applyBorder="0" applyAlignment="0" applyProtection="0"/>
    <xf numFmtId="0" fontId="24" fillId="7" borderId="2" applyNumberFormat="0" applyAlignment="0" applyProtection="0"/>
    <xf numFmtId="0" fontId="25" fillId="15" borderId="7" applyNumberFormat="0" applyAlignment="0" applyProtection="0"/>
    <xf numFmtId="0" fontId="26" fillId="0" borderId="0">
      <alignment horizontal="right" vertical="top"/>
    </xf>
    <xf numFmtId="0" fontId="27" fillId="0" borderId="0">
      <alignment horizontal="justify" vertical="top" wrapText="1"/>
    </xf>
    <xf numFmtId="0" fontId="26" fillId="0" borderId="0">
      <alignment horizontal="left"/>
    </xf>
    <xf numFmtId="0" fontId="27" fillId="0" borderId="0">
      <alignment horizontal="right"/>
    </xf>
    <xf numFmtId="4" fontId="27" fillId="0" borderId="0">
      <alignment horizontal="right" wrapText="1"/>
    </xf>
    <xf numFmtId="0" fontId="27" fillId="0" borderId="0">
      <alignment horizontal="right"/>
    </xf>
    <xf numFmtId="4" fontId="27" fillId="0" borderId="0">
      <alignment horizontal="right"/>
    </xf>
    <xf numFmtId="0" fontId="28" fillId="0" borderId="0" applyBorder="0" applyProtection="0">
      <alignment horizontal="right" vertical="top" wrapText="1"/>
    </xf>
    <xf numFmtId="0" fontId="29" fillId="0" borderId="8" applyNumberFormat="0" applyFill="0" applyAlignment="0" applyProtection="0"/>
    <xf numFmtId="0" fontId="28" fillId="0" borderId="0" applyBorder="0">
      <alignment horizontal="justify" vertical="top" wrapText="1"/>
      <protection locked="0"/>
    </xf>
    <xf numFmtId="0" fontId="22" fillId="0" borderId="0" applyNumberFormat="0" applyBorder="0">
      <alignment vertical="top" wrapText="1"/>
      <protection locked="0"/>
    </xf>
    <xf numFmtId="0" fontId="30" fillId="0" borderId="0" applyNumberFormat="0" applyFill="0" applyBorder="0" applyAlignment="0" applyProtection="0"/>
    <xf numFmtId="0" fontId="31" fillId="7" borderId="0" applyNumberFormat="0" applyBorder="0" applyAlignment="0" applyProtection="0"/>
    <xf numFmtId="0" fontId="2" fillId="0" borderId="0"/>
    <xf numFmtId="0" fontId="3" fillId="0" borderId="0"/>
    <xf numFmtId="0" fontId="3" fillId="0" borderId="0"/>
    <xf numFmtId="0" fontId="32" fillId="0" borderId="0"/>
    <xf numFmtId="0" fontId="3" fillId="0" borderId="0"/>
    <xf numFmtId="0" fontId="3" fillId="0" borderId="0"/>
    <xf numFmtId="0" fontId="3" fillId="0" borderId="0"/>
    <xf numFmtId="171" fontId="2" fillId="0" borderId="0"/>
    <xf numFmtId="0" fontId="3" fillId="0" borderId="0"/>
    <xf numFmtId="0" fontId="2" fillId="0" borderId="0"/>
    <xf numFmtId="0" fontId="3" fillId="0" borderId="0"/>
    <xf numFmtId="0" fontId="9" fillId="0" borderId="0" applyProtection="0">
      <alignment wrapText="1"/>
    </xf>
    <xf numFmtId="0" fontId="3" fillId="0" borderId="0"/>
    <xf numFmtId="0" fontId="3" fillId="0" borderId="0"/>
    <xf numFmtId="0" fontId="3" fillId="0" borderId="0">
      <alignment horizontal="left" wrapText="1"/>
    </xf>
    <xf numFmtId="0" fontId="3" fillId="0" borderId="0"/>
    <xf numFmtId="171"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left" wrapText="1"/>
    </xf>
    <xf numFmtId="2" fontId="33" fillId="0" borderId="0">
      <alignment horizontal="left" vertical="top"/>
    </xf>
    <xf numFmtId="2" fontId="33" fillId="0" borderId="0">
      <alignment horizontal="left" vertical="top"/>
    </xf>
    <xf numFmtId="2" fontId="33" fillId="0" borderId="0">
      <alignment horizontal="left" vertical="top"/>
    </xf>
    <xf numFmtId="0" fontId="3" fillId="0" borderId="0"/>
    <xf numFmtId="0" fontId="2" fillId="0" borderId="0"/>
    <xf numFmtId="0" fontId="3" fillId="0" borderId="0"/>
    <xf numFmtId="0" fontId="2" fillId="0" borderId="0"/>
    <xf numFmtId="0" fontId="3" fillId="0" borderId="0" applyProtection="0">
      <alignment wrapText="1"/>
    </xf>
    <xf numFmtId="4" fontId="34" fillId="0" borderId="0">
      <alignment horizontal="justify"/>
    </xf>
    <xf numFmtId="0" fontId="3" fillId="0" borderId="0"/>
    <xf numFmtId="0" fontId="3" fillId="0" borderId="0"/>
    <xf numFmtId="0" fontId="3" fillId="0" borderId="0"/>
    <xf numFmtId="0" fontId="4" fillId="0" borderId="0"/>
    <xf numFmtId="0" fontId="2" fillId="0" borderId="0"/>
    <xf numFmtId="0" fontId="2" fillId="4" borderId="1" applyNumberFormat="0" applyAlignment="0" applyProtection="0"/>
    <xf numFmtId="0" fontId="25" fillId="15" borderId="7" applyNumberFormat="0" applyAlignment="0" applyProtection="0"/>
    <xf numFmtId="1" fontId="28" fillId="0" borderId="0" applyFill="0" applyBorder="0" applyProtection="0">
      <alignment horizontal="center" vertical="top" wrapText="1"/>
    </xf>
    <xf numFmtId="0" fontId="35" fillId="0" borderId="0"/>
    <xf numFmtId="0" fontId="4" fillId="0" borderId="0"/>
    <xf numFmtId="0" fontId="3" fillId="0" borderId="0"/>
    <xf numFmtId="168" fontId="3" fillId="0" borderId="0" applyBorder="0" applyProtection="0"/>
    <xf numFmtId="0" fontId="36" fillId="0" borderId="0" applyNumberFormat="0" applyFill="0" applyBorder="0" applyAlignment="0" applyProtection="0"/>
    <xf numFmtId="0" fontId="30" fillId="0" borderId="0" applyNumberFormat="0" applyFill="0" applyBorder="0" applyAlignment="0" applyProtection="0"/>
    <xf numFmtId="0" fontId="37" fillId="0" borderId="9" applyNumberFormat="0" applyFill="0" applyAlignment="0" applyProtection="0"/>
    <xf numFmtId="49" fontId="38" fillId="0" borderId="10">
      <alignment horizontal="right" vertical="top" wrapText="1"/>
      <protection locked="0"/>
    </xf>
    <xf numFmtId="169" fontId="2" fillId="0" borderId="0" applyFill="0" applyBorder="0" applyAlignment="0" applyProtection="0"/>
    <xf numFmtId="0" fontId="36" fillId="0" borderId="0" applyNumberFormat="0" applyFill="0" applyBorder="0" applyAlignment="0" applyProtection="0"/>
    <xf numFmtId="44" fontId="9" fillId="0" borderId="0" applyFont="0" applyFill="0" applyBorder="0" applyAlignment="0" applyProtection="0"/>
    <xf numFmtId="0" fontId="9" fillId="0" borderId="0"/>
    <xf numFmtId="0" fontId="3" fillId="0" borderId="0"/>
    <xf numFmtId="0" fontId="4" fillId="0" borderId="0"/>
    <xf numFmtId="0" fontId="45" fillId="0" borderId="0"/>
    <xf numFmtId="0" fontId="54" fillId="0" borderId="0"/>
    <xf numFmtId="44" fontId="2" fillId="0" borderId="0" applyFont="0" applyFill="0" applyBorder="0" applyAlignment="0" applyProtection="0"/>
    <xf numFmtId="0" fontId="2" fillId="0" borderId="0"/>
    <xf numFmtId="0" fontId="2" fillId="0" borderId="0"/>
    <xf numFmtId="0" fontId="55" fillId="0" borderId="0">
      <alignment horizontal="left" vertical="top"/>
    </xf>
    <xf numFmtId="43" fontId="3" fillId="0" borderId="0" applyFont="0" applyFill="0" applyBorder="0" applyAlignment="0" applyProtection="0"/>
    <xf numFmtId="44" fontId="3" fillId="0" borderId="0" applyFont="0" applyFill="0" applyBorder="0" applyAlignment="0" applyProtection="0"/>
    <xf numFmtId="0" fontId="55" fillId="0" borderId="0">
      <alignment horizontal="left" vertical="top"/>
    </xf>
    <xf numFmtId="0" fontId="3" fillId="0" borderId="0"/>
    <xf numFmtId="44" fontId="3" fillId="0" borderId="0" applyFont="0" applyFill="0" applyBorder="0" applyAlignment="0" applyProtection="0"/>
    <xf numFmtId="0" fontId="35" fillId="0" borderId="0"/>
    <xf numFmtId="0" fontId="1" fillId="0" borderId="0"/>
    <xf numFmtId="44" fontId="9" fillId="0" borderId="0" applyFont="0" applyFill="0" applyBorder="0" applyAlignment="0" applyProtection="0"/>
    <xf numFmtId="165" fontId="3" fillId="0" borderId="0" applyBorder="0" applyProtection="0"/>
    <xf numFmtId="172" fontId="3" fillId="0" borderId="0" applyBorder="0" applyProtection="0"/>
    <xf numFmtId="4" fontId="51" fillId="0" borderId="13">
      <alignment horizontal="right" vertical="center" indent="1"/>
      <protection locked="0"/>
    </xf>
    <xf numFmtId="0" fontId="3" fillId="0" borderId="0"/>
    <xf numFmtId="0" fontId="3" fillId="0" borderId="0"/>
    <xf numFmtId="0" fontId="3" fillId="0" borderId="0"/>
    <xf numFmtId="0" fontId="53" fillId="0" borderId="0"/>
    <xf numFmtId="4" fontId="43" fillId="0" borderId="12">
      <alignment horizontal="right" vertical="center" indent="1"/>
    </xf>
    <xf numFmtId="0" fontId="48" fillId="0" borderId="0"/>
    <xf numFmtId="0" fontId="48" fillId="0" borderId="0"/>
    <xf numFmtId="0" fontId="3" fillId="0" borderId="0"/>
    <xf numFmtId="0" fontId="49" fillId="0" borderId="0">
      <alignment vertical="center"/>
    </xf>
    <xf numFmtId="0" fontId="50" fillId="0" borderId="0"/>
    <xf numFmtId="0" fontId="3" fillId="0" borderId="0">
      <alignment vertical="top"/>
    </xf>
    <xf numFmtId="0" fontId="52" fillId="0" borderId="0">
      <alignment vertical="center"/>
    </xf>
    <xf numFmtId="0" fontId="48" fillId="0" borderId="0"/>
    <xf numFmtId="0" fontId="3" fillId="0" borderId="0"/>
    <xf numFmtId="0" fontId="49" fillId="0" borderId="0">
      <alignment vertical="center"/>
    </xf>
    <xf numFmtId="0" fontId="49" fillId="0" borderId="0">
      <alignment vertical="center"/>
    </xf>
    <xf numFmtId="0" fontId="3" fillId="0" borderId="0"/>
    <xf numFmtId="0" fontId="3"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8" fillId="0" borderId="0"/>
    <xf numFmtId="4" fontId="50" fillId="0" borderId="0"/>
    <xf numFmtId="173" fontId="3" fillId="0" borderId="0" applyBorder="0" applyProtection="0"/>
    <xf numFmtId="0" fontId="3" fillId="0" borderId="0"/>
    <xf numFmtId="0" fontId="3" fillId="0" borderId="0"/>
    <xf numFmtId="0" fontId="34" fillId="0" borderId="0"/>
    <xf numFmtId="0" fontId="49" fillId="0" borderId="0">
      <alignment vertical="center"/>
    </xf>
    <xf numFmtId="0" fontId="32" fillId="0" borderId="0"/>
    <xf numFmtId="0" fontId="3" fillId="0" borderId="0"/>
    <xf numFmtId="169" fontId="3" fillId="0" borderId="0" applyBorder="0" applyProtection="0"/>
    <xf numFmtId="166" fontId="3" fillId="0" borderId="0" applyBorder="0" applyProtection="0"/>
    <xf numFmtId="0" fontId="49" fillId="0" borderId="0">
      <alignment vertical="center"/>
    </xf>
    <xf numFmtId="0" fontId="3" fillId="0" borderId="0"/>
    <xf numFmtId="0" fontId="2" fillId="49" borderId="0" applyNumberFormat="0" applyBorder="0" applyAlignment="0" applyProtection="0"/>
    <xf numFmtId="44" fontId="3" fillId="0" borderId="0" applyFont="0" applyFill="0" applyBorder="0" applyAlignment="0" applyProtection="0"/>
    <xf numFmtId="0" fontId="9" fillId="0" borderId="0"/>
    <xf numFmtId="0" fontId="9" fillId="0" borderId="0"/>
    <xf numFmtId="0" fontId="9" fillId="0" borderId="0"/>
    <xf numFmtId="0" fontId="36" fillId="0" borderId="0" applyNumberFormat="0" applyFill="0" applyBorder="0" applyAlignment="0" applyProtection="0"/>
    <xf numFmtId="0" fontId="37" fillId="0" borderId="20" applyNumberFormat="0" applyFill="0" applyAlignment="0" applyProtection="0"/>
    <xf numFmtId="0" fontId="59" fillId="0" borderId="0" applyNumberFormat="0" applyFill="0" applyBorder="0" applyAlignment="0" applyProtection="0"/>
    <xf numFmtId="0" fontId="73" fillId="0" borderId="0"/>
    <xf numFmtId="0" fontId="30" fillId="0" borderId="0" applyNumberFormat="0" applyFill="0" applyBorder="0" applyAlignment="0" applyProtection="0"/>
    <xf numFmtId="49" fontId="72" fillId="0" borderId="0">
      <alignment vertical="center"/>
      <protection locked="0"/>
    </xf>
    <xf numFmtId="49" fontId="69" fillId="0" borderId="0">
      <alignment vertical="center"/>
      <protection locked="0"/>
    </xf>
    <xf numFmtId="0" fontId="25" fillId="15" borderId="7" applyNumberFormat="0" applyAlignment="0" applyProtection="0"/>
    <xf numFmtId="0" fontId="3" fillId="0" borderId="0"/>
    <xf numFmtId="0" fontId="68" fillId="4" borderId="1" applyNumberFormat="0" applyAlignment="0" applyProtection="0"/>
    <xf numFmtId="0" fontId="31" fillId="7" borderId="0" applyNumberFormat="0" applyBorder="0" applyAlignment="0" applyProtection="0"/>
    <xf numFmtId="49" fontId="71" fillId="0" borderId="0" applyFill="0" applyBorder="0" applyProtection="0">
      <alignment horizontal="center" vertical="center"/>
    </xf>
    <xf numFmtId="0" fontId="24" fillId="41" borderId="2" applyNumberFormat="0" applyAlignment="0" applyProtection="0"/>
    <xf numFmtId="0" fontId="21" fillId="0" borderId="0" applyNumberFormat="0" applyFill="0" applyBorder="0" applyAlignment="0" applyProtection="0"/>
    <xf numFmtId="0" fontId="20" fillId="0" borderId="5" applyNumberFormat="0" applyFill="0" applyAlignment="0" applyProtection="0"/>
    <xf numFmtId="0" fontId="19" fillId="0" borderId="17" applyNumberFormat="0" applyFill="0" applyAlignment="0" applyProtection="0"/>
    <xf numFmtId="0" fontId="17" fillId="17" borderId="0" applyNumberFormat="0" applyBorder="0" applyAlignment="0" applyProtection="0"/>
    <xf numFmtId="0" fontId="18" fillId="0" borderId="0" applyNumberFormat="0" applyFill="0" applyBorder="0" applyAlignment="0" applyProtection="0"/>
    <xf numFmtId="178" fontId="3" fillId="0" borderId="0" applyFill="0" applyBorder="0" applyAlignment="0" applyProtection="0"/>
    <xf numFmtId="0" fontId="37" fillId="51" borderId="0" applyNumberFormat="0" applyBorder="0" applyAlignment="0" applyProtection="0"/>
    <xf numFmtId="0" fontId="37" fillId="50" borderId="0" applyNumberFormat="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0" fontId="16" fillId="16" borderId="3" applyNumberFormat="0" applyAlignment="0" applyProtection="0"/>
    <xf numFmtId="0" fontId="67" fillId="15" borderId="2" applyNumberFormat="0" applyAlignment="0" applyProtection="0"/>
    <xf numFmtId="0" fontId="13" fillId="41" borderId="0" applyNumberFormat="0" applyBorder="0" applyAlignment="0" applyProtection="0"/>
    <xf numFmtId="0" fontId="2" fillId="4" borderId="0" applyNumberFormat="0" applyBorder="0" applyAlignment="0" applyProtection="0"/>
    <xf numFmtId="0" fontId="13" fillId="47" borderId="0" applyNumberFormat="0" applyBorder="0" applyAlignment="0" applyProtection="0"/>
    <xf numFmtId="0" fontId="2" fillId="37" borderId="0" applyNumberFormat="0" applyBorder="0" applyAlignment="0" applyProtection="0"/>
    <xf numFmtId="0" fontId="13" fillId="49" borderId="0" applyNumberFormat="0" applyBorder="0" applyAlignment="0" applyProtection="0"/>
    <xf numFmtId="0" fontId="2" fillId="37" borderId="0" applyNumberFormat="0" applyBorder="0" applyAlignment="0" applyProtection="0"/>
    <xf numFmtId="0" fontId="13" fillId="12" borderId="0" applyNumberFormat="0" applyBorder="0" applyAlignment="0" applyProtection="0"/>
    <xf numFmtId="0" fontId="13" fillId="49" borderId="0" applyNumberFormat="0" applyBorder="0" applyAlignment="0" applyProtection="0"/>
    <xf numFmtId="0" fontId="2" fillId="4" borderId="0" applyNumberFormat="0" applyBorder="0" applyAlignment="0" applyProtection="0"/>
    <xf numFmtId="0" fontId="13" fillId="48" borderId="0" applyNumberFormat="0" applyBorder="0" applyAlignment="0" applyProtection="0"/>
    <xf numFmtId="0" fontId="13" fillId="8" borderId="0" applyNumberFormat="0" applyBorder="0" applyAlignment="0" applyProtection="0"/>
    <xf numFmtId="0" fontId="2" fillId="37" borderId="0" applyNumberFormat="0" applyBorder="0" applyAlignment="0" applyProtection="0"/>
    <xf numFmtId="0" fontId="13" fillId="47" borderId="0" applyNumberFormat="0" applyBorder="0" applyAlignment="0" applyProtection="0"/>
    <xf numFmtId="0" fontId="13" fillId="46" borderId="0" applyNumberFormat="0" applyBorder="0" applyAlignment="0" applyProtection="0"/>
    <xf numFmtId="0" fontId="13" fillId="43" borderId="0" applyNumberFormat="0" applyBorder="0" applyAlignment="0" applyProtection="0"/>
    <xf numFmtId="0" fontId="13" fillId="45" borderId="0" applyNumberFormat="0" applyBorder="0" applyAlignment="0" applyProtection="0"/>
    <xf numFmtId="0" fontId="2" fillId="8" borderId="0" applyNumberFormat="0" applyBorder="0" applyAlignment="0" applyProtection="0"/>
    <xf numFmtId="0" fontId="2" fillId="43" borderId="0" applyNumberFormat="0" applyBorder="0" applyAlignment="0" applyProtection="0"/>
    <xf numFmtId="0" fontId="2" fillId="42" borderId="0" applyNumberFormat="0" applyBorder="0" applyAlignment="0" applyProtection="0"/>
    <xf numFmtId="0" fontId="2" fillId="8" borderId="0" applyNumberFormat="0" applyBorder="0" applyAlignment="0" applyProtection="0"/>
    <xf numFmtId="0" fontId="2" fillId="41"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13" fillId="12" borderId="0" applyNumberFormat="0" applyBorder="0" applyAlignment="0" applyProtection="0"/>
    <xf numFmtId="166" fontId="44" fillId="5" borderId="16">
      <alignment vertical="center"/>
    </xf>
    <xf numFmtId="0" fontId="2" fillId="17" borderId="0" applyNumberFormat="0" applyBorder="0" applyAlignment="0" applyProtection="0"/>
    <xf numFmtId="0" fontId="2" fillId="49" borderId="0" applyNumberFormat="0" applyBorder="0" applyAlignment="0" applyProtection="0"/>
    <xf numFmtId="0" fontId="13" fillId="16" borderId="0" applyNumberFormat="0" applyBorder="0" applyAlignment="0" applyProtection="0"/>
    <xf numFmtId="0" fontId="2" fillId="44" borderId="0" applyNumberFormat="0" applyBorder="0" applyAlignment="0" applyProtection="0"/>
    <xf numFmtId="0" fontId="13" fillId="9" borderId="0" applyNumberFormat="0" applyBorder="0" applyAlignment="0" applyProtection="0"/>
    <xf numFmtId="0" fontId="2" fillId="40" borderId="0" applyNumberFormat="0" applyBorder="0" applyAlignment="0" applyProtection="0"/>
    <xf numFmtId="0" fontId="2" fillId="39" borderId="0" applyNumberFormat="0" applyBorder="0" applyAlignment="0" applyProtection="0"/>
    <xf numFmtId="0" fontId="13" fillId="16" borderId="0" applyNumberFormat="0" applyBorder="0" applyAlignment="0" applyProtection="0"/>
    <xf numFmtId="0" fontId="13" fillId="9" borderId="0" applyNumberFormat="0" applyBorder="0" applyAlignment="0" applyProtection="0"/>
    <xf numFmtId="0" fontId="2" fillId="40" borderId="0" applyNumberFormat="0" applyBorder="0" applyAlignment="0" applyProtection="0"/>
    <xf numFmtId="0" fontId="13" fillId="8" borderId="0" applyNumberFormat="0" applyBorder="0" applyAlignment="0" applyProtection="0"/>
    <xf numFmtId="0" fontId="2" fillId="41" borderId="0" applyNumberFormat="0" applyBorder="0" applyAlignment="0" applyProtection="0"/>
    <xf numFmtId="177" fontId="68" fillId="0" borderId="0" applyFill="0" applyBorder="0" applyAlignment="0" applyProtection="0"/>
    <xf numFmtId="0" fontId="66" fillId="38" borderId="0" applyNumberFormat="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177" fontId="68" fillId="0" borderId="0" applyFill="0" applyBorder="0" applyAlignment="0" applyProtection="0"/>
    <xf numFmtId="49" fontId="69" fillId="0" borderId="19" applyFill="0" applyProtection="0">
      <alignment horizontal="center" vertical="center"/>
    </xf>
    <xf numFmtId="0" fontId="21" fillId="0" borderId="18" applyNumberFormat="0" applyFill="0" applyAlignment="0" applyProtection="0"/>
    <xf numFmtId="177" fontId="68" fillId="0" borderId="0" applyFill="0" applyBorder="0" applyAlignment="0" applyProtection="0"/>
    <xf numFmtId="177" fontId="68" fillId="0" borderId="0" applyFill="0" applyBorder="0" applyAlignment="0" applyProtection="0"/>
    <xf numFmtId="179" fontId="68" fillId="0" borderId="0" applyFill="0" applyBorder="0" applyAlignment="0" applyProtection="0"/>
    <xf numFmtId="0" fontId="2" fillId="37" borderId="0" applyNumberFormat="0" applyBorder="0" applyAlignment="0" applyProtection="0"/>
    <xf numFmtId="0" fontId="2" fillId="38" borderId="0" applyNumberFormat="0" applyBorder="0" applyAlignment="0" applyProtection="0"/>
    <xf numFmtId="0" fontId="37" fillId="52" borderId="0" applyNumberFormat="0" applyBorder="0" applyAlignment="0" applyProtection="0"/>
    <xf numFmtId="0" fontId="70" fillId="0" borderId="8" applyNumberFormat="0" applyFill="0" applyAlignment="0" applyProtection="0"/>
    <xf numFmtId="0" fontId="59" fillId="0" borderId="0" applyNumberFormat="0" applyFill="0" applyBorder="0" applyAlignment="0" applyProtection="0"/>
    <xf numFmtId="0" fontId="31" fillId="35" borderId="0" applyNumberFormat="0" applyBorder="0" applyAlignment="0" applyProtection="0"/>
    <xf numFmtId="0" fontId="3" fillId="0" borderId="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43" fontId="3" fillId="0" borderId="0" applyFont="0" applyFill="0" applyBorder="0" applyAlignment="0" applyProtection="0"/>
    <xf numFmtId="0" fontId="16" fillId="36" borderId="3" applyNumberFormat="0" applyAlignment="0" applyProtection="0"/>
    <xf numFmtId="0" fontId="58" fillId="0" borderId="0" applyNumberFormat="0" applyFill="0" applyBorder="0" applyAlignment="0" applyProtection="0"/>
    <xf numFmtId="0" fontId="58" fillId="0" borderId="15" applyNumberFormat="0" applyFill="0" applyAlignment="0" applyProtection="0"/>
    <xf numFmtId="0" fontId="57" fillId="0" borderId="5" applyNumberFormat="0" applyFill="0" applyAlignment="0" applyProtection="0"/>
    <xf numFmtId="0" fontId="56" fillId="0" borderId="14" applyNumberFormat="0" applyFill="0" applyAlignment="0" applyProtection="0"/>
    <xf numFmtId="0" fontId="64" fillId="0" borderId="0" applyNumberFormat="0" applyFill="0" applyBorder="0" applyAlignment="0" applyProtection="0"/>
    <xf numFmtId="0" fontId="18" fillId="0" borderId="0" applyNumberFormat="0" applyFill="0" applyBorder="0" applyAlignment="0" applyProtection="0"/>
    <xf numFmtId="0" fontId="54" fillId="0" borderId="0"/>
    <xf numFmtId="0" fontId="54" fillId="0" borderId="0"/>
    <xf numFmtId="0" fontId="13" fillId="42" borderId="0" applyNumberFormat="0" applyBorder="0" applyAlignment="0" applyProtection="0"/>
    <xf numFmtId="0" fontId="62" fillId="0" borderId="0"/>
    <xf numFmtId="0" fontId="25" fillId="34" borderId="7" applyNumberFormat="0" applyAlignment="0" applyProtection="0"/>
    <xf numFmtId="0" fontId="17" fillId="21" borderId="0" applyNumberFormat="0" applyBorder="0" applyAlignment="0" applyProtection="0"/>
    <xf numFmtId="9" fontId="3" fillId="0" borderId="0" applyFont="0" applyFill="0" applyBorder="0" applyAlignment="0" applyProtection="0"/>
    <xf numFmtId="0" fontId="34" fillId="0" borderId="0"/>
    <xf numFmtId="0" fontId="3" fillId="0" borderId="0"/>
    <xf numFmtId="174" fontId="60" fillId="0" borderId="0"/>
    <xf numFmtId="0" fontId="3" fillId="0" borderId="0"/>
    <xf numFmtId="0" fontId="9" fillId="0" borderId="0"/>
    <xf numFmtId="0" fontId="3" fillId="0" borderId="0"/>
    <xf numFmtId="0" fontId="3" fillId="0" borderId="0"/>
    <xf numFmtId="0" fontId="3" fillId="0" borderId="0"/>
    <xf numFmtId="0" fontId="45" fillId="0" borderId="0"/>
    <xf numFmtId="0" fontId="3" fillId="0" borderId="0"/>
    <xf numFmtId="0" fontId="2" fillId="0" borderId="0" applyNumberFormat="0" applyFill="0" applyBorder="0" applyProtection="0"/>
    <xf numFmtId="0" fontId="2" fillId="0" borderId="0" applyNumberFormat="0" applyFill="0" applyBorder="0" applyProtection="0"/>
    <xf numFmtId="0" fontId="3" fillId="0" borderId="0"/>
    <xf numFmtId="0" fontId="1" fillId="0" borderId="0"/>
    <xf numFmtId="0" fontId="63" fillId="0" borderId="0">
      <alignment wrapText="1"/>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xf numFmtId="0" fontId="3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9" fillId="0" borderId="0"/>
    <xf numFmtId="0" fontId="3" fillId="0" borderId="0"/>
    <xf numFmtId="0" fontId="9" fillId="0" borderId="0"/>
    <xf numFmtId="0" fontId="49" fillId="0" borderId="0"/>
    <xf numFmtId="0" fontId="49" fillId="0" borderId="0"/>
    <xf numFmtId="0" fontId="49" fillId="0" borderId="0"/>
    <xf numFmtId="0" fontId="3" fillId="0" borderId="0"/>
    <xf numFmtId="0" fontId="9" fillId="0" borderId="0"/>
    <xf numFmtId="0" fontId="3" fillId="0" borderId="0"/>
    <xf numFmtId="4" fontId="27" fillId="0" borderId="0">
      <alignment horizontal="right"/>
    </xf>
    <xf numFmtId="0" fontId="14" fillId="20" borderId="0" applyNumberFormat="0" applyBorder="0" applyAlignment="0" applyProtection="0"/>
    <xf numFmtId="0" fontId="2" fillId="15" borderId="0" applyNumberFormat="0" applyBorder="0" applyProtection="0"/>
    <xf numFmtId="0" fontId="24" fillId="27" borderId="2" applyNumberFormat="0" applyAlignment="0" applyProtection="0"/>
    <xf numFmtId="0" fontId="3" fillId="33" borderId="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25" fillId="34" borderId="7" applyNumberFormat="0" applyAlignment="0" applyProtection="0"/>
    <xf numFmtId="0" fontId="23" fillId="0" borderId="0" applyNumberFormat="0" applyFill="0" applyBorder="0" applyProtection="0"/>
    <xf numFmtId="175" fontId="9" fillId="0" borderId="0" applyFont="0" applyFill="0" applyBorder="0" applyAlignment="0" applyProtection="0"/>
    <xf numFmtId="176" fontId="2" fillId="0" borderId="0" applyFont="0" applyFill="0" applyBorder="0" applyAlignment="0" applyProtection="0"/>
    <xf numFmtId="0" fontId="17" fillId="21" borderId="0" applyNumberFormat="0" applyBorder="0" applyAlignment="0" applyProtection="0"/>
    <xf numFmtId="43" fontId="3" fillId="0" borderId="0" applyFont="0" applyFill="0" applyBorder="0" applyAlignment="0" applyProtection="0"/>
    <xf numFmtId="0" fontId="29" fillId="0" borderId="8" applyNumberFormat="0" applyFill="0" applyAlignment="0" applyProtection="0"/>
    <xf numFmtId="0" fontId="15" fillId="34" borderId="2" applyNumberFormat="0" applyAlignment="0" applyProtection="0"/>
    <xf numFmtId="0" fontId="2" fillId="33" borderId="1" applyNumberFormat="0" applyFont="0" applyAlignment="0" applyProtection="0"/>
    <xf numFmtId="0" fontId="61" fillId="0" borderId="0" applyNumberFormat="0" applyFill="0" applyBorder="0" applyAlignment="0" applyProtection="0">
      <alignment vertical="top"/>
      <protection locked="0"/>
    </xf>
    <xf numFmtId="0" fontId="36" fillId="0" borderId="0" applyNumberFormat="0" applyFill="0" applyBorder="0" applyAlignment="0" applyProtection="0"/>
    <xf numFmtId="0" fontId="13" fillId="25" borderId="0" applyNumberFormat="0" applyBorder="0" applyAlignment="0" applyProtection="0"/>
    <xf numFmtId="0" fontId="13" fillId="32"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9" borderId="0" applyNumberFormat="0" applyBorder="0" applyAlignment="0" applyProtection="0"/>
    <xf numFmtId="0" fontId="13" fillId="31"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28"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54" fillId="0" borderId="0"/>
    <xf numFmtId="0" fontId="2" fillId="4" borderId="0" applyNumberFormat="0" applyBorder="0" applyAlignment="0" applyProtection="0"/>
    <xf numFmtId="43" fontId="9" fillId="0" borderId="0" applyFont="0" applyFill="0" applyBorder="0" applyAlignment="0" applyProtection="0"/>
    <xf numFmtId="0" fontId="1" fillId="0" borderId="0"/>
    <xf numFmtId="0" fontId="65" fillId="0" borderId="0"/>
    <xf numFmtId="49" fontId="71" fillId="0" borderId="0" applyFill="0" applyBorder="0" applyProtection="0">
      <alignment horizontal="center" vertical="center"/>
    </xf>
    <xf numFmtId="0" fontId="75" fillId="0" borderId="0">
      <alignment horizontal="justify" vertical="justify" wrapText="1"/>
    </xf>
    <xf numFmtId="0" fontId="2" fillId="0" borderId="0"/>
    <xf numFmtId="0" fontId="54" fillId="0" borderId="0"/>
  </cellStyleXfs>
  <cellXfs count="232">
    <xf numFmtId="0" fontId="0" fillId="0" borderId="0" xfId="0"/>
    <xf numFmtId="0" fontId="5" fillId="0" borderId="0" xfId="0" applyFont="1"/>
    <xf numFmtId="0" fontId="6" fillId="0" borderId="0" xfId="0" applyFont="1"/>
    <xf numFmtId="0" fontId="5" fillId="0" borderId="0" xfId="0" applyFont="1" applyAlignment="1">
      <alignment horizontal="center"/>
    </xf>
    <xf numFmtId="0" fontId="10" fillId="0" borderId="0" xfId="0" applyFont="1"/>
    <xf numFmtId="0" fontId="12" fillId="0" borderId="0" xfId="0" applyFont="1"/>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vertical="center"/>
    </xf>
    <xf numFmtId="0" fontId="11" fillId="0" borderId="0" xfId="0" applyFont="1"/>
    <xf numFmtId="0" fontId="42" fillId="0" borderId="0" xfId="143" applyFont="1"/>
    <xf numFmtId="0" fontId="42" fillId="0" borderId="0" xfId="143" applyFont="1" applyAlignment="1">
      <alignment horizontal="right"/>
    </xf>
    <xf numFmtId="0" fontId="42" fillId="0" borderId="0" xfId="143" applyFont="1" applyAlignment="1">
      <alignment horizontal="right" vertical="top"/>
    </xf>
    <xf numFmtId="0" fontId="42" fillId="0" borderId="0" xfId="143" applyFont="1" applyAlignment="1">
      <alignment wrapText="1"/>
    </xf>
    <xf numFmtId="44" fontId="0" fillId="0" borderId="0" xfId="158" applyFont="1"/>
    <xf numFmtId="0" fontId="5" fillId="0" borderId="0" xfId="0" applyFont="1" applyAlignment="1">
      <alignment horizontal="center" vertical="top"/>
    </xf>
    <xf numFmtId="3" fontId="47" fillId="0" borderId="0" xfId="0" applyNumberFormat="1" applyFont="1"/>
    <xf numFmtId="0" fontId="0" fillId="0" borderId="0" xfId="0" applyAlignment="1">
      <alignment vertical="top"/>
    </xf>
    <xf numFmtId="0" fontId="40" fillId="0" borderId="0" xfId="0" applyFont="1" applyAlignment="1">
      <alignment horizontal="left" vertical="top" wrapText="1"/>
    </xf>
    <xf numFmtId="0" fontId="0" fillId="53" borderId="0" xfId="0" applyFill="1"/>
    <xf numFmtId="0" fontId="44" fillId="0" borderId="0" xfId="0" applyFont="1"/>
    <xf numFmtId="0" fontId="7" fillId="0" borderId="11" xfId="0" applyFont="1" applyBorder="1" applyAlignment="1">
      <alignment horizontal="center"/>
    </xf>
    <xf numFmtId="3" fontId="7" fillId="0" borderId="11" xfId="0" applyNumberFormat="1" applyFont="1" applyBorder="1" applyAlignment="1">
      <alignment horizontal="center"/>
    </xf>
    <xf numFmtId="0" fontId="40" fillId="0" borderId="11" xfId="0" applyFont="1" applyBorder="1" applyAlignment="1">
      <alignment horizontal="left" vertical="top" wrapText="1"/>
    </xf>
    <xf numFmtId="0" fontId="40" fillId="0" borderId="11" xfId="0" applyFont="1" applyBorder="1" applyAlignment="1">
      <alignment vertical="top" wrapText="1"/>
    </xf>
    <xf numFmtId="0" fontId="40" fillId="0" borderId="11" xfId="174" applyFont="1" applyBorder="1" applyAlignment="1">
      <alignment horizontal="left" vertical="top" wrapText="1"/>
    </xf>
    <xf numFmtId="0" fontId="40" fillId="0" borderId="11" xfId="174" applyFont="1" applyBorder="1" applyAlignment="1">
      <alignment horizontal="center" wrapText="1"/>
    </xf>
    <xf numFmtId="0" fontId="40" fillId="0" borderId="11" xfId="0" applyFont="1" applyBorder="1" applyAlignment="1">
      <alignment horizontal="center" wrapText="1"/>
    </xf>
    <xf numFmtId="0" fontId="41" fillId="0" borderId="11" xfId="0" applyFont="1" applyBorder="1" applyAlignment="1">
      <alignment wrapText="1"/>
    </xf>
    <xf numFmtId="4" fontId="47" fillId="0" borderId="0" xfId="0" applyNumberFormat="1" applyFont="1"/>
    <xf numFmtId="0" fontId="41" fillId="0" borderId="11" xfId="0" applyFont="1" applyBorder="1" applyAlignment="1">
      <alignment horizontal="center" vertical="top" wrapText="1"/>
    </xf>
    <xf numFmtId="0" fontId="41" fillId="0" borderId="11" xfId="0" applyFont="1" applyBorder="1" applyAlignment="1">
      <alignment vertical="top" wrapText="1"/>
    </xf>
    <xf numFmtId="3" fontId="46" fillId="0" borderId="11" xfId="0" applyNumberFormat="1" applyFont="1" applyBorder="1" applyAlignment="1">
      <alignment wrapText="1"/>
    </xf>
    <xf numFmtId="2" fontId="40" fillId="0" borderId="11" xfId="0" applyNumberFormat="1" applyFont="1" applyBorder="1" applyAlignment="1">
      <alignment horizontal="center"/>
    </xf>
    <xf numFmtId="3" fontId="0" fillId="0" borderId="0" xfId="0" applyNumberFormat="1"/>
    <xf numFmtId="0" fontId="0" fillId="0" borderId="0" xfId="0" applyAlignment="1">
      <alignment horizontal="center"/>
    </xf>
    <xf numFmtId="0" fontId="40" fillId="0" borderId="11" xfId="0" applyFont="1" applyBorder="1" applyAlignment="1">
      <alignment horizontal="center"/>
    </xf>
    <xf numFmtId="0" fontId="40" fillId="0" borderId="11" xfId="415" applyFont="1" applyBorder="1" applyAlignment="1">
      <alignment horizontal="center"/>
    </xf>
    <xf numFmtId="1" fontId="41" fillId="0" borderId="11" xfId="0" applyNumberFormat="1" applyFont="1" applyBorder="1" applyAlignment="1">
      <alignment horizontal="center" vertical="top" wrapText="1"/>
    </xf>
    <xf numFmtId="0" fontId="41" fillId="0" borderId="11" xfId="0" applyFont="1" applyBorder="1" applyAlignment="1">
      <alignment horizontal="center" vertical="top"/>
    </xf>
    <xf numFmtId="181" fontId="47" fillId="0" borderId="0" xfId="0" applyNumberFormat="1" applyFont="1"/>
    <xf numFmtId="181" fontId="0" fillId="0" borderId="0" xfId="0" applyNumberFormat="1"/>
    <xf numFmtId="181" fontId="10" fillId="0" borderId="0" xfId="0" applyNumberFormat="1" applyFont="1" applyAlignment="1">
      <alignment wrapText="1"/>
    </xf>
    <xf numFmtId="181" fontId="10" fillId="0" borderId="0" xfId="0" applyNumberFormat="1" applyFont="1"/>
    <xf numFmtId="181" fontId="11" fillId="0" borderId="0" xfId="0" applyNumberFormat="1" applyFont="1"/>
    <xf numFmtId="181" fontId="12" fillId="0" borderId="0" xfId="0" applyNumberFormat="1" applyFont="1"/>
    <xf numFmtId="0" fontId="9" fillId="0" borderId="0" xfId="0" applyFont="1"/>
    <xf numFmtId="3" fontId="40" fillId="0" borderId="11" xfId="0" applyNumberFormat="1" applyFont="1" applyBorder="1" applyAlignment="1">
      <alignment wrapText="1"/>
    </xf>
    <xf numFmtId="0" fontId="40" fillId="0" borderId="11" xfId="0" applyFont="1" applyBorder="1" applyAlignment="1">
      <alignment horizontal="justify" vertical="center" wrapText="1"/>
    </xf>
    <xf numFmtId="0" fontId="40" fillId="0" borderId="11" xfId="0" applyFont="1" applyBorder="1" applyAlignment="1">
      <alignment horizontal="justify" vertical="top" wrapText="1"/>
    </xf>
    <xf numFmtId="0" fontId="41" fillId="0" borderId="11" xfId="0" applyFont="1" applyBorder="1" applyAlignment="1">
      <alignment horizontal="center" vertical="center" wrapText="1"/>
    </xf>
    <xf numFmtId="0" fontId="41" fillId="0" borderId="11" xfId="0" applyFont="1" applyBorder="1" applyAlignment="1">
      <alignment horizontal="left" vertical="top" wrapText="1"/>
    </xf>
    <xf numFmtId="0" fontId="40" fillId="0" borderId="11" xfId="415" applyFont="1" applyBorder="1" applyAlignment="1">
      <alignment horizontal="left" vertical="top" wrapText="1"/>
    </xf>
    <xf numFmtId="0" fontId="40" fillId="0" borderId="11" xfId="0" applyFont="1" applyBorder="1" applyAlignment="1">
      <alignment wrapText="1"/>
    </xf>
    <xf numFmtId="183" fontId="40" fillId="0" borderId="11" xfId="0" applyNumberFormat="1" applyFont="1" applyBorder="1" applyAlignment="1">
      <alignment wrapText="1"/>
    </xf>
    <xf numFmtId="0" fontId="40" fillId="0" borderId="11" xfId="0" applyFont="1" applyBorder="1"/>
    <xf numFmtId="0" fontId="40" fillId="0" borderId="11" xfId="0" applyFont="1" applyBorder="1" applyAlignment="1" applyProtection="1">
      <alignment horizontal="center" wrapText="1"/>
      <protection locked="0"/>
    </xf>
    <xf numFmtId="180" fontId="40" fillId="0" borderId="11" xfId="0" applyNumberFormat="1" applyFont="1" applyBorder="1" applyAlignment="1">
      <alignment horizontal="center"/>
    </xf>
    <xf numFmtId="3" fontId="40" fillId="0" borderId="11" xfId="0" applyNumberFormat="1" applyFont="1" applyBorder="1" applyAlignment="1">
      <alignment horizontal="center"/>
    </xf>
    <xf numFmtId="184" fontId="0" fillId="0" borderId="0" xfId="0" applyNumberFormat="1"/>
    <xf numFmtId="186" fontId="40" fillId="0" borderId="11" xfId="0" applyNumberFormat="1" applyFont="1" applyBorder="1" applyAlignment="1">
      <alignment wrapText="1"/>
    </xf>
    <xf numFmtId="186" fontId="40" fillId="0" borderId="11" xfId="158" applyNumberFormat="1" applyFont="1" applyBorder="1" applyAlignment="1">
      <alignment wrapText="1"/>
    </xf>
    <xf numFmtId="186" fontId="40" fillId="0" borderId="11" xfId="158" applyNumberFormat="1" applyFont="1" applyFill="1" applyBorder="1" applyAlignment="1">
      <alignment horizontal="right" wrapText="1"/>
    </xf>
    <xf numFmtId="186" fontId="40" fillId="0" borderId="11" xfId="106" applyNumberFormat="1" applyFont="1" applyBorder="1" applyAlignment="1">
      <alignment horizontal="right" wrapText="1"/>
    </xf>
    <xf numFmtId="186" fontId="40" fillId="0" borderId="11" xfId="216" applyNumberFormat="1" applyFont="1" applyBorder="1" applyAlignment="1">
      <alignment wrapText="1"/>
    </xf>
    <xf numFmtId="186" fontId="40" fillId="0" borderId="11" xfId="0" applyNumberFormat="1" applyFont="1" applyBorder="1" applyAlignment="1">
      <alignment horizontal="right" wrapText="1"/>
    </xf>
    <xf numFmtId="186" fontId="40" fillId="0" borderId="11" xfId="158" applyNumberFormat="1" applyFont="1" applyFill="1" applyBorder="1" applyAlignment="1">
      <alignment wrapText="1"/>
    </xf>
    <xf numFmtId="186" fontId="46" fillId="0" borderId="11" xfId="158" applyNumberFormat="1" applyFont="1" applyFill="1" applyBorder="1" applyAlignment="1">
      <alignment horizontal="right" wrapText="1"/>
    </xf>
    <xf numFmtId="186" fontId="74" fillId="0" borderId="11" xfId="0" applyNumberFormat="1" applyFont="1" applyBorder="1" applyAlignment="1">
      <alignment horizontal="right" vertical="top" wrapText="1"/>
    </xf>
    <xf numFmtId="186" fontId="46" fillId="0" borderId="11" xfId="109" applyNumberFormat="1" applyFont="1" applyBorder="1" applyAlignment="1" applyProtection="1">
      <alignment horizontal="right"/>
      <protection locked="0"/>
    </xf>
    <xf numFmtId="186" fontId="46" fillId="0" borderId="11" xfId="0" applyNumberFormat="1" applyFont="1" applyBorder="1" applyAlignment="1">
      <alignment wrapText="1"/>
    </xf>
    <xf numFmtId="186" fontId="40" fillId="0" borderId="11" xfId="174" applyNumberFormat="1" applyFont="1" applyBorder="1" applyAlignment="1">
      <alignment horizontal="right" wrapText="1"/>
    </xf>
    <xf numFmtId="186" fontId="46" fillId="0" borderId="11" xfId="174" applyNumberFormat="1" applyFont="1" applyBorder="1" applyAlignment="1">
      <alignment horizontal="right" wrapText="1"/>
    </xf>
    <xf numFmtId="186" fontId="74" fillId="0" borderId="11" xfId="174" applyNumberFormat="1" applyFont="1" applyBorder="1" applyAlignment="1">
      <alignment wrapText="1"/>
    </xf>
    <xf numFmtId="186" fontId="40" fillId="0" borderId="11" xfId="0" applyNumberFormat="1" applyFont="1" applyBorder="1" applyAlignment="1" applyProtection="1">
      <alignment horizontal="right"/>
      <protection locked="0"/>
    </xf>
    <xf numFmtId="186" fontId="40" fillId="0" borderId="11" xfId="175" applyNumberFormat="1" applyFont="1" applyFill="1" applyBorder="1" applyAlignment="1">
      <alignment wrapText="1"/>
    </xf>
    <xf numFmtId="186" fontId="40" fillId="0" borderId="11" xfId="0" applyNumberFormat="1" applyFont="1" applyBorder="1" applyAlignment="1">
      <alignment horizontal="left" wrapText="1"/>
    </xf>
    <xf numFmtId="186" fontId="40" fillId="0" borderId="11" xfId="415" applyNumberFormat="1" applyFont="1" applyBorder="1" applyAlignment="1" applyProtection="1">
      <alignment horizontal="right"/>
      <protection locked="0"/>
    </xf>
    <xf numFmtId="186" fontId="46" fillId="0" borderId="11" xfId="158" applyNumberFormat="1" applyFont="1" applyFill="1" applyBorder="1" applyAlignment="1">
      <alignment wrapText="1"/>
    </xf>
    <xf numFmtId="186" fontId="40" fillId="0" borderId="11" xfId="0" applyNumberFormat="1" applyFont="1" applyBorder="1" applyAlignment="1">
      <alignment horizontal="right"/>
    </xf>
    <xf numFmtId="3" fontId="40" fillId="0" borderId="11" xfId="0" applyNumberFormat="1" applyFont="1" applyBorder="1"/>
    <xf numFmtId="186" fontId="40" fillId="0" borderId="11" xfId="0" applyNumberFormat="1" applyFont="1" applyBorder="1"/>
    <xf numFmtId="0" fontId="50" fillId="0" borderId="0" xfId="420" applyFont="1" applyAlignment="1">
      <alignment horizontal="left" vertical="center"/>
    </xf>
    <xf numFmtId="0" fontId="50" fillId="0" borderId="0" xfId="420" applyFont="1" applyAlignment="1">
      <alignment horizontal="left" vertical="center" wrapText="1"/>
    </xf>
    <xf numFmtId="0" fontId="76" fillId="0" borderId="0" xfId="420" applyFont="1" applyAlignment="1">
      <alignment horizontal="left" vertical="center"/>
    </xf>
    <xf numFmtId="0" fontId="76" fillId="0" borderId="0" xfId="420" applyFont="1" applyAlignment="1">
      <alignment horizontal="left" vertical="center" wrapText="1"/>
    </xf>
    <xf numFmtId="0" fontId="77" fillId="0" borderId="11" xfId="0" applyFont="1" applyBorder="1" applyAlignment="1">
      <alignment horizontal="center"/>
    </xf>
    <xf numFmtId="0" fontId="77" fillId="0" borderId="11" xfId="0" applyFont="1" applyBorder="1"/>
    <xf numFmtId="2" fontId="40" fillId="0" borderId="11" xfId="0" applyNumberFormat="1" applyFont="1" applyBorder="1" applyAlignment="1">
      <alignment wrapText="1"/>
    </xf>
    <xf numFmtId="0" fontId="47" fillId="0" borderId="0" xfId="0" applyFont="1" applyAlignment="1">
      <alignment wrapText="1"/>
    </xf>
    <xf numFmtId="0" fontId="40" fillId="0" borderId="11" xfId="0" quotePrefix="1" applyFont="1" applyBorder="1" applyAlignment="1">
      <alignment horizontal="justify" vertical="top" wrapText="1"/>
    </xf>
    <xf numFmtId="186" fontId="41" fillId="0" borderId="11" xfId="0" applyNumberFormat="1" applyFont="1" applyBorder="1" applyAlignment="1">
      <alignment wrapText="1"/>
    </xf>
    <xf numFmtId="2" fontId="0" fillId="0" borderId="0" xfId="0" applyNumberFormat="1"/>
    <xf numFmtId="0" fontId="34" fillId="0" borderId="0" xfId="0" applyFont="1"/>
    <xf numFmtId="0" fontId="34" fillId="0" borderId="0" xfId="0" applyFont="1" applyAlignment="1">
      <alignment horizontal="center"/>
    </xf>
    <xf numFmtId="0" fontId="78" fillId="0" borderId="0" xfId="0" applyFont="1"/>
    <xf numFmtId="4" fontId="34" fillId="0" borderId="0" xfId="0" applyNumberFormat="1" applyFont="1"/>
    <xf numFmtId="4" fontId="78" fillId="0" borderId="0" xfId="0" applyNumberFormat="1" applyFont="1"/>
    <xf numFmtId="0" fontId="79" fillId="0" borderId="0" xfId="0" applyFont="1"/>
    <xf numFmtId="4" fontId="79" fillId="0" borderId="0" xfId="0" applyNumberFormat="1" applyFont="1"/>
    <xf numFmtId="0" fontId="80" fillId="0" borderId="0" xfId="420" applyFont="1" applyAlignment="1">
      <alignment horizontal="left" vertical="center"/>
    </xf>
    <xf numFmtId="0" fontId="80" fillId="0" borderId="0" xfId="420" applyFont="1" applyAlignment="1">
      <alignment horizontal="left" vertical="center" wrapText="1"/>
    </xf>
    <xf numFmtId="0" fontId="81" fillId="0" borderId="0" xfId="420" applyFont="1" applyAlignment="1">
      <alignment horizontal="left" vertical="center" wrapText="1"/>
    </xf>
    <xf numFmtId="0" fontId="83" fillId="0" borderId="0" xfId="420" applyFont="1" applyAlignment="1">
      <alignment horizontal="left" vertical="center" wrapText="1"/>
    </xf>
    <xf numFmtId="0" fontId="84" fillId="0" borderId="0" xfId="109" applyFont="1" applyAlignment="1">
      <alignment horizontal="left"/>
    </xf>
    <xf numFmtId="0" fontId="85" fillId="0" borderId="0" xfId="109" applyFont="1" applyAlignment="1">
      <alignment horizontal="justify" vertical="top"/>
    </xf>
    <xf numFmtId="0" fontId="40" fillId="0" borderId="0" xfId="109" applyFont="1" applyAlignment="1">
      <alignment horizontal="justify" vertical="top"/>
    </xf>
    <xf numFmtId="0" fontId="40" fillId="15" borderId="0" xfId="106" applyFont="1" applyFill="1" applyAlignment="1">
      <alignment horizontal="justify" vertical="top" wrapText="1" readingOrder="1"/>
    </xf>
    <xf numFmtId="0" fontId="85" fillId="0" borderId="0" xfId="109" applyFont="1"/>
    <xf numFmtId="0" fontId="41" fillId="0" borderId="0" xfId="109" applyFont="1" applyAlignment="1">
      <alignment horizontal="justify"/>
    </xf>
    <xf numFmtId="0" fontId="40" fillId="0" borderId="0" xfId="109" applyFont="1" applyAlignment="1">
      <alignment horizontal="justify"/>
    </xf>
    <xf numFmtId="0" fontId="84" fillId="18" borderId="0" xfId="109" applyFont="1" applyFill="1" applyAlignment="1">
      <alignment horizontal="left"/>
    </xf>
    <xf numFmtId="0" fontId="86" fillId="0" borderId="0" xfId="109" applyFont="1" applyAlignment="1">
      <alignment horizontal="justify" vertical="top"/>
    </xf>
    <xf numFmtId="0" fontId="40" fillId="0" borderId="0" xfId="106" applyFont="1" applyAlignment="1">
      <alignment horizontal="justify" vertical="top" wrapText="1"/>
    </xf>
    <xf numFmtId="0" fontId="40" fillId="0" borderId="0" xfId="107" applyFont="1" applyAlignment="1">
      <alignment horizontal="justify" vertical="top" wrapText="1"/>
    </xf>
    <xf numFmtId="0" fontId="87" fillId="0" borderId="0" xfId="106" applyFont="1"/>
    <xf numFmtId="0" fontId="87" fillId="0" borderId="0" xfId="0" applyFont="1"/>
    <xf numFmtId="0" fontId="87" fillId="0" borderId="11" xfId="0" applyFont="1" applyBorder="1" applyAlignment="1">
      <alignment horizontal="center"/>
    </xf>
    <xf numFmtId="3" fontId="41" fillId="0" borderId="11" xfId="0" applyNumberFormat="1" applyFont="1" applyBorder="1" applyAlignment="1">
      <alignment horizontal="center" vertical="center" wrapText="1"/>
    </xf>
    <xf numFmtId="4" fontId="41" fillId="0" borderId="11" xfId="0" applyNumberFormat="1" applyFont="1" applyBorder="1" applyAlignment="1">
      <alignment horizontal="center" vertical="center" wrapText="1"/>
    </xf>
    <xf numFmtId="181" fontId="41" fillId="0" borderId="11" xfId="0" applyNumberFormat="1" applyFont="1" applyBorder="1" applyAlignment="1">
      <alignment horizontal="center" vertical="center" wrapText="1"/>
    </xf>
    <xf numFmtId="3" fontId="46" fillId="0" borderId="11" xfId="0" applyNumberFormat="1" applyFont="1" applyBorder="1" applyAlignment="1">
      <alignment horizontal="right" wrapText="1"/>
    </xf>
    <xf numFmtId="186" fontId="46" fillId="0" borderId="11" xfId="0" applyNumberFormat="1" applyFont="1" applyBorder="1" applyAlignment="1">
      <alignment horizontal="right" wrapText="1"/>
    </xf>
    <xf numFmtId="0" fontId="40" fillId="0" borderId="11" xfId="0" applyFont="1" applyBorder="1" applyAlignment="1">
      <alignment horizontal="center" vertical="top" wrapText="1"/>
    </xf>
    <xf numFmtId="0" fontId="87" fillId="0" borderId="11" xfId="0" applyFont="1" applyBorder="1" applyAlignment="1">
      <alignment vertical="top"/>
    </xf>
    <xf numFmtId="0" fontId="41" fillId="0" borderId="11" xfId="0" applyFont="1" applyBorder="1"/>
    <xf numFmtId="3" fontId="89" fillId="0" borderId="11" xfId="0" applyNumberFormat="1" applyFont="1" applyBorder="1"/>
    <xf numFmtId="4" fontId="89" fillId="0" borderId="11" xfId="0" applyNumberFormat="1" applyFont="1" applyBorder="1"/>
    <xf numFmtId="181" fontId="89" fillId="0" borderId="11" xfId="0" applyNumberFormat="1" applyFont="1" applyBorder="1"/>
    <xf numFmtId="186" fontId="74" fillId="0" borderId="11" xfId="0" applyNumberFormat="1" applyFont="1" applyBorder="1" applyAlignment="1">
      <alignment horizontal="right" wrapText="1"/>
    </xf>
    <xf numFmtId="186" fontId="41" fillId="0" borderId="11" xfId="158" applyNumberFormat="1" applyFont="1" applyFill="1" applyBorder="1" applyAlignment="1">
      <alignment horizontal="right" wrapText="1"/>
    </xf>
    <xf numFmtId="0" fontId="87" fillId="0" borderId="11" xfId="0" applyFont="1" applyBorder="1"/>
    <xf numFmtId="186" fontId="74" fillId="0" borderId="11" xfId="0" applyNumberFormat="1" applyFont="1" applyBorder="1" applyAlignment="1">
      <alignment wrapText="1"/>
    </xf>
    <xf numFmtId="186" fontId="41" fillId="0" borderId="11" xfId="158" applyNumberFormat="1" applyFont="1" applyFill="1" applyBorder="1" applyAlignment="1">
      <alignment wrapText="1"/>
    </xf>
    <xf numFmtId="184" fontId="41" fillId="0" borderId="11" xfId="0" applyNumberFormat="1" applyFont="1" applyBorder="1" applyAlignment="1">
      <alignment horizontal="center" vertical="center" wrapText="1"/>
    </xf>
    <xf numFmtId="3" fontId="46" fillId="0" borderId="11" xfId="0" applyNumberFormat="1" applyFont="1" applyBorder="1"/>
    <xf numFmtId="4" fontId="46" fillId="0" borderId="11" xfId="0" applyNumberFormat="1" applyFont="1" applyBorder="1" applyAlignment="1">
      <alignment wrapText="1"/>
    </xf>
    <xf numFmtId="181" fontId="46" fillId="0" borderId="11" xfId="0" applyNumberFormat="1" applyFont="1" applyBorder="1" applyAlignment="1">
      <alignment wrapText="1"/>
    </xf>
    <xf numFmtId="3" fontId="74" fillId="0" borderId="11" xfId="0" applyNumberFormat="1" applyFont="1" applyBorder="1" applyAlignment="1">
      <alignment horizontal="center" vertical="center" wrapText="1"/>
    </xf>
    <xf numFmtId="4" fontId="74" fillId="0" borderId="11" xfId="0" applyNumberFormat="1" applyFont="1" applyBorder="1" applyAlignment="1">
      <alignment horizontal="center" vertical="center" wrapText="1"/>
    </xf>
    <xf numFmtId="181" fontId="74" fillId="0" borderId="11" xfId="0" applyNumberFormat="1" applyFont="1" applyBorder="1" applyAlignment="1">
      <alignment horizontal="center" vertical="center" wrapText="1"/>
    </xf>
    <xf numFmtId="186" fontId="40" fillId="0" borderId="11" xfId="158" applyNumberFormat="1" applyFont="1" applyFill="1" applyBorder="1" applyAlignment="1" applyProtection="1">
      <alignment horizontal="right"/>
      <protection locked="0"/>
    </xf>
    <xf numFmtId="186" fontId="40" fillId="0" borderId="11" xfId="109" applyNumberFormat="1" applyFont="1" applyBorder="1" applyAlignment="1" applyProtection="1">
      <alignment horizontal="right"/>
      <protection locked="0"/>
    </xf>
    <xf numFmtId="0" fontId="40" fillId="0" borderId="11" xfId="0" applyFont="1" applyBorder="1" applyAlignment="1">
      <alignment horizontal="center" vertical="center" wrapText="1"/>
    </xf>
    <xf numFmtId="0" fontId="41" fillId="0" borderId="11" xfId="0" applyFont="1" applyBorder="1" applyAlignment="1">
      <alignment horizontal="left" vertical="center" wrapText="1"/>
    </xf>
    <xf numFmtId="1" fontId="41" fillId="0" borderId="11" xfId="0" applyNumberFormat="1" applyFont="1" applyBorder="1" applyAlignment="1">
      <alignment horizontal="center" vertical="top"/>
    </xf>
    <xf numFmtId="186" fontId="41" fillId="0" borderId="11" xfId="0" applyNumberFormat="1" applyFont="1" applyBorder="1" applyAlignment="1">
      <alignment horizontal="center" vertical="center" wrapText="1"/>
    </xf>
    <xf numFmtId="186" fontId="74" fillId="0" borderId="11" xfId="158" applyNumberFormat="1" applyFont="1" applyFill="1" applyBorder="1" applyAlignment="1">
      <alignment wrapText="1"/>
    </xf>
    <xf numFmtId="186" fontId="41" fillId="0" borderId="11" xfId="158" applyNumberFormat="1" applyFont="1" applyBorder="1" applyAlignment="1">
      <alignment wrapText="1"/>
    </xf>
    <xf numFmtId="1" fontId="40" fillId="0" borderId="11" xfId="0" applyNumberFormat="1" applyFont="1" applyBorder="1" applyAlignment="1">
      <alignment horizontal="center" vertical="top" wrapText="1"/>
    </xf>
    <xf numFmtId="0" fontId="41" fillId="0" borderId="11" xfId="0" applyFont="1" applyBorder="1" applyAlignment="1">
      <alignment horizontal="center" vertical="center"/>
    </xf>
    <xf numFmtId="1" fontId="41" fillId="0" borderId="11" xfId="0" applyNumberFormat="1" applyFont="1" applyBorder="1" applyAlignment="1">
      <alignment horizontal="center" vertical="center" wrapText="1"/>
    </xf>
    <xf numFmtId="0" fontId="77" fillId="0" borderId="11" xfId="0" applyFont="1" applyBorder="1" applyAlignment="1">
      <alignment horizontal="center" vertical="top"/>
    </xf>
    <xf numFmtId="0" fontId="88" fillId="0" borderId="11" xfId="0" applyFont="1" applyBorder="1" applyAlignment="1">
      <alignment horizontal="center"/>
    </xf>
    <xf numFmtId="4" fontId="46" fillId="0" borderId="11" xfId="106" applyNumberFormat="1" applyFont="1" applyBorder="1" applyAlignment="1">
      <alignment horizontal="right" wrapText="1"/>
    </xf>
    <xf numFmtId="184" fontId="46" fillId="0" borderId="11" xfId="106" applyNumberFormat="1" applyFont="1" applyBorder="1" applyAlignment="1">
      <alignment horizontal="right" wrapText="1"/>
    </xf>
    <xf numFmtId="0" fontId="40" fillId="0" borderId="11" xfId="0" applyFont="1" applyBorder="1" applyAlignment="1">
      <alignment vertical="top"/>
    </xf>
    <xf numFmtId="4" fontId="46" fillId="0" borderId="11" xfId="0" applyNumberFormat="1" applyFont="1" applyBorder="1"/>
    <xf numFmtId="181" fontId="46" fillId="0" borderId="11" xfId="0" applyNumberFormat="1" applyFont="1" applyBorder="1"/>
    <xf numFmtId="4" fontId="74" fillId="0" borderId="11" xfId="158" applyNumberFormat="1" applyFont="1" applyFill="1" applyBorder="1" applyAlignment="1">
      <alignment wrapText="1"/>
    </xf>
    <xf numFmtId="181" fontId="74" fillId="0" borderId="11" xfId="158" applyNumberFormat="1" applyFont="1" applyFill="1" applyBorder="1" applyAlignment="1">
      <alignment wrapText="1"/>
    </xf>
    <xf numFmtId="4" fontId="74" fillId="0" borderId="11" xfId="0" applyNumberFormat="1" applyFont="1" applyBorder="1" applyAlignment="1">
      <alignment wrapText="1"/>
    </xf>
    <xf numFmtId="181" fontId="74" fillId="0" borderId="11" xfId="0" applyNumberFormat="1" applyFont="1" applyBorder="1" applyAlignment="1">
      <alignment wrapText="1"/>
    </xf>
    <xf numFmtId="181" fontId="41" fillId="0" borderId="11" xfId="0" applyNumberFormat="1" applyFont="1" applyBorder="1" applyAlignment="1">
      <alignment wrapText="1"/>
    </xf>
    <xf numFmtId="4" fontId="41" fillId="0" borderId="11" xfId="0" applyNumberFormat="1" applyFont="1" applyBorder="1" applyAlignment="1">
      <alignment wrapText="1"/>
    </xf>
    <xf numFmtId="0" fontId="40" fillId="0" borderId="11" xfId="0" applyFont="1" applyBorder="1" applyAlignment="1">
      <alignment horizontal="center" vertical="top"/>
    </xf>
    <xf numFmtId="186" fontId="46" fillId="0" borderId="11" xfId="0" applyNumberFormat="1" applyFont="1" applyBorder="1"/>
    <xf numFmtId="185" fontId="40" fillId="0" borderId="11" xfId="418" applyNumberFormat="1" applyFont="1" applyBorder="1" applyAlignment="1">
      <alignment horizontal="justify" vertical="top" wrapText="1"/>
    </xf>
    <xf numFmtId="186" fontId="46" fillId="0" borderId="11" xfId="158" applyNumberFormat="1" applyFont="1" applyFill="1" applyBorder="1" applyAlignment="1">
      <alignment horizontal="right"/>
    </xf>
    <xf numFmtId="184" fontId="46" fillId="0" borderId="11" xfId="0" applyNumberFormat="1" applyFont="1" applyBorder="1"/>
    <xf numFmtId="180" fontId="40" fillId="0" borderId="11" xfId="0" applyNumberFormat="1" applyFont="1" applyBorder="1" applyAlignment="1">
      <alignment horizontal="center" wrapText="1"/>
    </xf>
    <xf numFmtId="182" fontId="40" fillId="0" borderId="11" xfId="0" applyNumberFormat="1" applyFont="1" applyBorder="1" applyAlignment="1">
      <alignment horizontal="center"/>
    </xf>
    <xf numFmtId="0" fontId="41" fillId="0" borderId="11" xfId="0" applyFont="1" applyBorder="1" applyAlignment="1">
      <alignment vertical="top"/>
    </xf>
    <xf numFmtId="0" fontId="41" fillId="0" borderId="11" xfId="0" applyFont="1" applyBorder="1" applyAlignment="1">
      <alignment horizontal="center"/>
    </xf>
    <xf numFmtId="4" fontId="40" fillId="0" borderId="11" xfId="0" applyNumberFormat="1" applyFont="1" applyBorder="1"/>
    <xf numFmtId="181" fontId="40" fillId="0" borderId="11" xfId="0" applyNumberFormat="1" applyFont="1" applyBorder="1"/>
    <xf numFmtId="0" fontId="40" fillId="0" borderId="11" xfId="0" applyFont="1" applyBorder="1" applyAlignment="1">
      <alignment vertical="center" wrapText="1"/>
    </xf>
    <xf numFmtId="0" fontId="41" fillId="0" borderId="11" xfId="0" applyFont="1" applyBorder="1" applyAlignment="1">
      <alignment horizontal="right" vertical="center" wrapText="1"/>
    </xf>
    <xf numFmtId="0" fontId="41" fillId="0" borderId="11" xfId="0" applyFont="1" applyBorder="1" applyAlignment="1">
      <alignment horizontal="center" wrapText="1"/>
    </xf>
    <xf numFmtId="181" fontId="40" fillId="0" borderId="11" xfId="0" applyNumberFormat="1" applyFont="1" applyBorder="1" applyAlignment="1">
      <alignment wrapText="1"/>
    </xf>
    <xf numFmtId="186" fontId="41" fillId="0" borderId="11" xfId="0" applyNumberFormat="1" applyFont="1" applyBorder="1"/>
    <xf numFmtId="0" fontId="9" fillId="0" borderId="0" xfId="106" applyFont="1"/>
    <xf numFmtId="187" fontId="40" fillId="0" borderId="11" xfId="0" applyNumberFormat="1" applyFont="1" applyBorder="1" applyAlignment="1">
      <alignment wrapText="1"/>
    </xf>
    <xf numFmtId="187" fontId="46" fillId="0" borderId="11" xfId="0" applyNumberFormat="1" applyFont="1" applyBorder="1" applyAlignment="1">
      <alignment wrapText="1"/>
    </xf>
    <xf numFmtId="187" fontId="46" fillId="0" borderId="11" xfId="0" applyNumberFormat="1" applyFont="1" applyBorder="1" applyAlignment="1">
      <alignment horizontal="right" wrapText="1"/>
    </xf>
    <xf numFmtId="187" fontId="40" fillId="0" borderId="11" xfId="0" applyNumberFormat="1" applyFont="1" applyBorder="1" applyAlignment="1">
      <alignment horizontal="right" wrapText="1"/>
    </xf>
    <xf numFmtId="187" fontId="40" fillId="0" borderId="11" xfId="0" applyNumberFormat="1" applyFont="1" applyBorder="1"/>
    <xf numFmtId="187" fontId="46" fillId="0" borderId="11" xfId="0" applyNumberFormat="1" applyFont="1" applyBorder="1"/>
    <xf numFmtId="187" fontId="40" fillId="0" borderId="11" xfId="158" applyNumberFormat="1" applyFont="1" applyFill="1" applyBorder="1" applyAlignment="1">
      <alignment horizontal="right" wrapText="1"/>
    </xf>
    <xf numFmtId="187" fontId="40" fillId="0" borderId="11" xfId="0" applyNumberFormat="1" applyFont="1" applyBorder="1" applyAlignment="1">
      <alignment horizontal="right"/>
    </xf>
    <xf numFmtId="187" fontId="46" fillId="0" borderId="11" xfId="0" applyNumberFormat="1" applyFont="1" applyBorder="1" applyAlignment="1">
      <alignment horizontal="right"/>
    </xf>
    <xf numFmtId="187" fontId="74" fillId="0" borderId="11" xfId="0" applyNumberFormat="1" applyFont="1" applyBorder="1" applyAlignment="1">
      <alignment horizontal="right" vertical="top" wrapText="1"/>
    </xf>
    <xf numFmtId="187" fontId="40" fillId="0" borderId="11" xfId="174" applyNumberFormat="1" applyFont="1" applyBorder="1" applyAlignment="1">
      <alignment wrapText="1"/>
    </xf>
    <xf numFmtId="187" fontId="46" fillId="0" borderId="11" xfId="174" applyNumberFormat="1" applyFont="1" applyBorder="1" applyAlignment="1">
      <alignment wrapText="1"/>
    </xf>
    <xf numFmtId="182" fontId="40" fillId="0" borderId="11" xfId="0" applyNumberFormat="1" applyFont="1" applyBorder="1" applyAlignment="1" applyProtection="1">
      <alignment horizontal="right" wrapText="1"/>
      <protection locked="0"/>
    </xf>
    <xf numFmtId="182" fontId="40" fillId="0" borderId="11" xfId="0" applyNumberFormat="1" applyFont="1" applyBorder="1"/>
    <xf numFmtId="182" fontId="46" fillId="0" borderId="11" xfId="0" applyNumberFormat="1" applyFont="1" applyBorder="1"/>
    <xf numFmtId="182" fontId="40" fillId="0" borderId="11" xfId="0" applyNumberFormat="1" applyFont="1" applyBorder="1" applyAlignment="1">
      <alignment wrapText="1"/>
    </xf>
    <xf numFmtId="182" fontId="41" fillId="0" borderId="11" xfId="0" applyNumberFormat="1" applyFont="1" applyBorder="1" applyAlignment="1">
      <alignment horizontal="center" vertical="center" wrapText="1"/>
    </xf>
    <xf numFmtId="182" fontId="40" fillId="0" borderId="11" xfId="0" applyNumberFormat="1" applyFont="1" applyBorder="1" applyAlignment="1">
      <alignment horizontal="right" wrapText="1"/>
    </xf>
    <xf numFmtId="182" fontId="46" fillId="0" borderId="11" xfId="0" applyNumberFormat="1" applyFont="1" applyBorder="1" applyAlignment="1">
      <alignment horizontal="right"/>
    </xf>
    <xf numFmtId="182" fontId="40" fillId="0" borderId="11" xfId="415" applyNumberFormat="1" applyFont="1" applyBorder="1" applyAlignment="1">
      <alignment horizontal="right"/>
    </xf>
    <xf numFmtId="182" fontId="40" fillId="0" borderId="11" xfId="0" applyNumberFormat="1" applyFont="1" applyBorder="1" applyAlignment="1">
      <alignment horizontal="right"/>
    </xf>
    <xf numFmtId="182" fontId="40" fillId="0" borderId="11" xfId="174" applyNumberFormat="1" applyFont="1" applyBorder="1" applyAlignment="1">
      <alignment wrapText="1"/>
    </xf>
    <xf numFmtId="182" fontId="46" fillId="0" borderId="11" xfId="0" applyNumberFormat="1" applyFont="1" applyBorder="1" applyAlignment="1">
      <alignment wrapText="1"/>
    </xf>
    <xf numFmtId="0" fontId="82" fillId="0" borderId="0" xfId="420" applyFont="1" applyAlignment="1">
      <alignment horizontal="center" vertical="center" wrapText="1"/>
    </xf>
    <xf numFmtId="0" fontId="41" fillId="0" borderId="0" xfId="109" applyFont="1" applyAlignment="1">
      <alignment horizontal="left"/>
    </xf>
    <xf numFmtId="0" fontId="0" fillId="0" borderId="0" xfId="0" applyAlignment="1">
      <alignment horizontal="left"/>
    </xf>
    <xf numFmtId="0" fontId="41" fillId="0" borderId="0" xfId="0" applyFont="1" applyAlignment="1">
      <alignment horizontal="justify" vertical="top"/>
    </xf>
    <xf numFmtId="0" fontId="40" fillId="0" borderId="0" xfId="109" applyFont="1" applyAlignment="1">
      <alignment horizontal="justify" vertical="top"/>
    </xf>
    <xf numFmtId="0" fontId="85" fillId="0" borderId="0" xfId="109" applyFont="1" applyAlignment="1">
      <alignment horizontal="justify" vertical="top"/>
    </xf>
    <xf numFmtId="0" fontId="40" fillId="15" borderId="0" xfId="106" applyFont="1" applyFill="1" applyAlignment="1">
      <alignment horizontal="justify" vertical="top" wrapText="1" readingOrder="1"/>
    </xf>
    <xf numFmtId="0" fontId="41" fillId="0" borderId="0" xfId="109" applyFont="1" applyAlignment="1">
      <alignment horizontal="left" vertical="top"/>
    </xf>
    <xf numFmtId="0" fontId="80" fillId="0" borderId="0" xfId="109" applyFont="1" applyAlignment="1">
      <alignment horizontal="left" vertical="center" wrapText="1"/>
    </xf>
    <xf numFmtId="0" fontId="40" fillId="0" borderId="0" xfId="109" applyFont="1" applyAlignment="1">
      <alignment horizontal="justify" vertical="top" wrapText="1"/>
    </xf>
    <xf numFmtId="0" fontId="40" fillId="0" borderId="0" xfId="106" applyFont="1" applyAlignment="1">
      <alignment horizontal="justify" vertical="top" wrapText="1"/>
    </xf>
    <xf numFmtId="0" fontId="41" fillId="0" borderId="0" xfId="106" applyFont="1" applyAlignment="1">
      <alignment horizontal="justify" vertical="top" wrapText="1"/>
    </xf>
    <xf numFmtId="0" fontId="41" fillId="0" borderId="0" xfId="109" applyFont="1" applyAlignment="1">
      <alignment horizontal="justify" vertical="top"/>
    </xf>
    <xf numFmtId="0" fontId="41" fillId="0" borderId="0" xfId="109" applyFont="1" applyAlignment="1">
      <alignment horizontal="justify" vertical="top" wrapText="1"/>
    </xf>
    <xf numFmtId="0" fontId="40" fillId="0" borderId="21" xfId="0" applyFont="1" applyBorder="1" applyAlignment="1">
      <alignment horizontal="justify" vertical="top" wrapText="1"/>
    </xf>
    <xf numFmtId="0" fontId="8" fillId="0" borderId="22" xfId="0" applyFont="1" applyBorder="1" applyAlignment="1">
      <alignment horizontal="justify" vertical="top" wrapText="1"/>
    </xf>
    <xf numFmtId="0" fontId="8" fillId="0" borderId="23" xfId="0" applyFont="1" applyBorder="1" applyAlignment="1">
      <alignment horizontal="justify" vertical="top" wrapText="1"/>
    </xf>
    <xf numFmtId="0" fontId="41" fillId="0" borderId="11" xfId="0" applyFont="1" applyBorder="1" applyAlignment="1">
      <alignment horizontal="right" vertical="center" wrapText="1"/>
    </xf>
    <xf numFmtId="0" fontId="41" fillId="0" borderId="11" xfId="0" applyFont="1" applyBorder="1" applyAlignment="1">
      <alignment horizontal="right"/>
    </xf>
    <xf numFmtId="0" fontId="40" fillId="0" borderId="11" xfId="0" applyFont="1" applyBorder="1" applyAlignment="1">
      <alignment horizontal="center"/>
    </xf>
    <xf numFmtId="0" fontId="41" fillId="0" borderId="11" xfId="0" applyFont="1" applyBorder="1" applyAlignment="1">
      <alignment horizontal="center" vertical="center" wrapText="1"/>
    </xf>
    <xf numFmtId="0" fontId="41" fillId="0" borderId="11" xfId="0" applyFont="1" applyBorder="1" applyAlignment="1">
      <alignment horizontal="center"/>
    </xf>
    <xf numFmtId="0" fontId="40" fillId="0" borderId="11" xfId="0" applyFont="1" applyBorder="1" applyAlignment="1">
      <alignment horizontal="left" vertical="center" wrapText="1"/>
    </xf>
    <xf numFmtId="0" fontId="40" fillId="0" borderId="11" xfId="0" applyFont="1" applyBorder="1" applyAlignment="1">
      <alignment horizontal="center" vertical="center" wrapText="1"/>
    </xf>
  </cellXfs>
  <cellStyles count="421">
    <cellStyle name="_dojava požara" xfId="412" xr:uid="{00000000-0005-0000-0000-000000000000}"/>
    <cellStyle name="20 % - Accent1" xfId="318" xr:uid="{00000000-0005-0000-0000-000001000000}"/>
    <cellStyle name="20 % - Accent2" xfId="319" xr:uid="{00000000-0005-0000-0000-000002000000}"/>
    <cellStyle name="20 % - Accent3" xfId="320" xr:uid="{00000000-0005-0000-0000-000003000000}"/>
    <cellStyle name="20 % - Accent4" xfId="321" xr:uid="{00000000-0005-0000-0000-000004000000}"/>
    <cellStyle name="20 % - Accent5" xfId="411" xr:uid="{00000000-0005-0000-0000-000005000000}"/>
    <cellStyle name="20 % - Accent6" xfId="410" xr:uid="{00000000-0005-0000-0000-000006000000}"/>
    <cellStyle name="20% - Accent1" xfId="279" xr:uid="{00000000-0005-0000-0000-000007000000}"/>
    <cellStyle name="20% - Accent1 2" xfId="1" xr:uid="{00000000-0005-0000-0000-000008000000}"/>
    <cellStyle name="20% - Accent2" xfId="312" xr:uid="{00000000-0005-0000-0000-000009000000}"/>
    <cellStyle name="20% - Accent2 2" xfId="2" xr:uid="{00000000-0005-0000-0000-00000A000000}"/>
    <cellStyle name="20% - Accent3" xfId="278" xr:uid="{00000000-0005-0000-0000-00000B000000}"/>
    <cellStyle name="20% - Accent3 2" xfId="3" xr:uid="{00000000-0005-0000-0000-00000C000000}"/>
    <cellStyle name="20% - Accent4" xfId="280" xr:uid="{00000000-0005-0000-0000-00000D000000}"/>
    <cellStyle name="20% - Accent4 2" xfId="4" xr:uid="{00000000-0005-0000-0000-00000E000000}"/>
    <cellStyle name="20% - Accent5" xfId="288" xr:uid="{00000000-0005-0000-0000-00000F000000}"/>
    <cellStyle name="20% - Accent5 2" xfId="5" xr:uid="{00000000-0005-0000-0000-000010000000}"/>
    <cellStyle name="20% - Accent6" xfId="277" xr:uid="{00000000-0005-0000-0000-000011000000}"/>
    <cellStyle name="20% - Accent6 2" xfId="6" xr:uid="{00000000-0005-0000-0000-000012000000}"/>
    <cellStyle name="40 % - Accent1" xfId="409" xr:uid="{00000000-0005-0000-0000-000013000000}"/>
    <cellStyle name="40 % - Accent2" xfId="408" xr:uid="{00000000-0005-0000-0000-000014000000}"/>
    <cellStyle name="40 % - Accent3" xfId="407" xr:uid="{00000000-0005-0000-0000-000015000000}"/>
    <cellStyle name="40 % - Accent4" xfId="406" xr:uid="{00000000-0005-0000-0000-000016000000}"/>
    <cellStyle name="40 % - Accent5" xfId="405" xr:uid="{00000000-0005-0000-0000-000017000000}"/>
    <cellStyle name="40 % - Accent6" xfId="404" xr:uid="{00000000-0005-0000-0000-000018000000}"/>
    <cellStyle name="40% - Accent1" xfId="276" xr:uid="{00000000-0005-0000-0000-000019000000}"/>
    <cellStyle name="40% - Accent1 2" xfId="7" xr:uid="{00000000-0005-0000-0000-00001A000000}"/>
    <cellStyle name="40% - Accent2" xfId="275" xr:uid="{00000000-0005-0000-0000-00001B000000}"/>
    <cellStyle name="40% - Accent2 2" xfId="8" xr:uid="{00000000-0005-0000-0000-00001C000000}"/>
    <cellStyle name="40% - Accent3" xfId="274" xr:uid="{00000000-0005-0000-0000-00001D000000}"/>
    <cellStyle name="40% - Accent3 2" xfId="9" xr:uid="{00000000-0005-0000-0000-00001E000000}"/>
    <cellStyle name="40% - Accent4" xfId="289" xr:uid="{00000000-0005-0000-0000-00001F000000}"/>
    <cellStyle name="40% - Accent4 2" xfId="10" xr:uid="{00000000-0005-0000-0000-000020000000}"/>
    <cellStyle name="40% - Accent5" xfId="273" xr:uid="{00000000-0005-0000-0000-000021000000}"/>
    <cellStyle name="40% - Accent5 2" xfId="11" xr:uid="{00000000-0005-0000-0000-000022000000}"/>
    <cellStyle name="40% - Accent6" xfId="286" xr:uid="{00000000-0005-0000-0000-000023000000}"/>
    <cellStyle name="40% - Accent6 2" xfId="12" xr:uid="{00000000-0005-0000-0000-000024000000}"/>
    <cellStyle name="40% - Naglasak1" xfId="403" xr:uid="{00000000-0005-0000-0000-000025000000}"/>
    <cellStyle name="60 % - Accent1" xfId="402" xr:uid="{00000000-0005-0000-0000-000026000000}"/>
    <cellStyle name="60 % - Accent2" xfId="401" xr:uid="{00000000-0005-0000-0000-000027000000}"/>
    <cellStyle name="60 % - Accent3" xfId="400" xr:uid="{00000000-0005-0000-0000-000028000000}"/>
    <cellStyle name="60 % - Accent4" xfId="399" xr:uid="{00000000-0005-0000-0000-000029000000}"/>
    <cellStyle name="60 % - Accent5" xfId="398" xr:uid="{00000000-0005-0000-0000-00002A000000}"/>
    <cellStyle name="60 % - Accent6" xfId="397" xr:uid="{00000000-0005-0000-0000-00002B000000}"/>
    <cellStyle name="60% - Accent1" xfId="272" xr:uid="{00000000-0005-0000-0000-00002C000000}"/>
    <cellStyle name="60% - Accent1 2" xfId="13" xr:uid="{00000000-0005-0000-0000-00002D000000}"/>
    <cellStyle name="60% - Accent2" xfId="332" xr:uid="{00000000-0005-0000-0000-00002E000000}"/>
    <cellStyle name="60% - Accent2 2" xfId="14" xr:uid="{00000000-0005-0000-0000-00002F000000}"/>
    <cellStyle name="60% - Accent3" xfId="271" xr:uid="{00000000-0005-0000-0000-000030000000}"/>
    <cellStyle name="60% - Accent3 2" xfId="15" xr:uid="{00000000-0005-0000-0000-000031000000}"/>
    <cellStyle name="60% - Accent4" xfId="270" xr:uid="{00000000-0005-0000-0000-000032000000}"/>
    <cellStyle name="60% - Accent4 2" xfId="16" xr:uid="{00000000-0005-0000-0000-000033000000}"/>
    <cellStyle name="60% - Accent5" xfId="287" xr:uid="{00000000-0005-0000-0000-000034000000}"/>
    <cellStyle name="60% - Accent5 2" xfId="17" xr:uid="{00000000-0005-0000-0000-000035000000}"/>
    <cellStyle name="60% - Accent6" xfId="269" xr:uid="{00000000-0005-0000-0000-000036000000}"/>
    <cellStyle name="60% - Accent6 2" xfId="18" xr:uid="{00000000-0005-0000-0000-000037000000}"/>
    <cellStyle name="Accent1" xfId="281" xr:uid="{00000000-0005-0000-0000-000038000000}"/>
    <cellStyle name="Accent1 - 20%" xfId="268" xr:uid="{00000000-0005-0000-0000-000039000000}"/>
    <cellStyle name="Accent1 - 40%" xfId="311" xr:uid="{00000000-0005-0000-0000-00003A000000}"/>
    <cellStyle name="Accent1 - 60%" xfId="267" xr:uid="{00000000-0005-0000-0000-00003B000000}"/>
    <cellStyle name="Accent1 2" xfId="19" xr:uid="{00000000-0005-0000-0000-00003C000000}"/>
    <cellStyle name="Accent2" xfId="266" xr:uid="{00000000-0005-0000-0000-00003D000000}"/>
    <cellStyle name="Accent2 - 20%" xfId="413" xr:uid="{00000000-0005-0000-0000-00003E000000}"/>
    <cellStyle name="Accent2 - 40%" xfId="284" xr:uid="{00000000-0005-0000-0000-00003F000000}"/>
    <cellStyle name="Accent2 - 60%" xfId="290" xr:uid="{00000000-0005-0000-0000-000040000000}"/>
    <cellStyle name="Accent2 2" xfId="20" xr:uid="{00000000-0005-0000-0000-000041000000}"/>
    <cellStyle name="Accent3" xfId="285" xr:uid="{00000000-0005-0000-0000-000042000000}"/>
    <cellStyle name="Accent3 - 20%" xfId="265" xr:uid="{00000000-0005-0000-0000-000043000000}"/>
    <cellStyle name="Accent3 - 40%" xfId="283" xr:uid="{00000000-0005-0000-0000-000044000000}"/>
    <cellStyle name="Accent3 - 60%" xfId="264" xr:uid="{00000000-0005-0000-0000-000045000000}"/>
    <cellStyle name="Accent3 2" xfId="21" xr:uid="{00000000-0005-0000-0000-000046000000}"/>
    <cellStyle name="Accent4" xfId="263" xr:uid="{00000000-0005-0000-0000-000047000000}"/>
    <cellStyle name="Accent4 - 20%" xfId="262" xr:uid="{00000000-0005-0000-0000-000048000000}"/>
    <cellStyle name="Accent4 - 40%" xfId="215" xr:uid="{00000000-0005-0000-0000-000049000000}"/>
    <cellStyle name="Accent4 - 60%" xfId="261" xr:uid="{00000000-0005-0000-0000-00004A000000}"/>
    <cellStyle name="Accent4 2" xfId="22" xr:uid="{00000000-0005-0000-0000-00004B000000}"/>
    <cellStyle name="Accent5" xfId="291" xr:uid="{00000000-0005-0000-0000-00004C000000}"/>
    <cellStyle name="Accent5 - 20%" xfId="292" xr:uid="{00000000-0005-0000-0000-00004D000000}"/>
    <cellStyle name="Accent5 - 40%" xfId="260" xr:uid="{00000000-0005-0000-0000-00004E000000}"/>
    <cellStyle name="Accent5 - 60%" xfId="293" xr:uid="{00000000-0005-0000-0000-00004F000000}"/>
    <cellStyle name="Accent5 2" xfId="23" xr:uid="{00000000-0005-0000-0000-000050000000}"/>
    <cellStyle name="Accent6" xfId="259" xr:uid="{00000000-0005-0000-0000-000051000000}"/>
    <cellStyle name="Accent6 - 20%" xfId="258" xr:uid="{00000000-0005-0000-0000-000052000000}"/>
    <cellStyle name="Accent6 - 40%" xfId="294" xr:uid="{00000000-0005-0000-0000-000053000000}"/>
    <cellStyle name="Accent6 - 60%" xfId="257" xr:uid="{00000000-0005-0000-0000-000054000000}"/>
    <cellStyle name="Accent6 2" xfId="24" xr:uid="{00000000-0005-0000-0000-000055000000}"/>
    <cellStyle name="Avertissement" xfId="396" xr:uid="{00000000-0005-0000-0000-000056000000}"/>
    <cellStyle name="Bad" xfId="296" xr:uid="{00000000-0005-0000-0000-000057000000}"/>
    <cellStyle name="Bad 2" xfId="25" xr:uid="{00000000-0005-0000-0000-000058000000}"/>
    <cellStyle name="Besuchter Hyperlink" xfId="395" xr:uid="{00000000-0005-0000-0000-000059000000}"/>
    <cellStyle name="Bilješka" xfId="26" xr:uid="{00000000-0005-0000-0000-00005A000000}"/>
    <cellStyle name="Bilješka 2" xfId="394" xr:uid="{00000000-0005-0000-0000-00005B000000}"/>
    <cellStyle name="Calcul" xfId="393" xr:uid="{00000000-0005-0000-0000-00005C000000}"/>
    <cellStyle name="Calculation" xfId="256" xr:uid="{00000000-0005-0000-0000-00005D000000}"/>
    <cellStyle name="Calculation 2" xfId="27" xr:uid="{00000000-0005-0000-0000-00005E000000}"/>
    <cellStyle name="Cellule liée" xfId="392" xr:uid="{00000000-0005-0000-0000-00005F000000}"/>
    <cellStyle name="Check Cell" xfId="255" xr:uid="{00000000-0005-0000-0000-000060000000}"/>
    <cellStyle name="Check Cell 2" xfId="28" xr:uid="{00000000-0005-0000-0000-000061000000}"/>
    <cellStyle name="Comma 10" xfId="29" xr:uid="{00000000-0005-0000-0000-000062000000}"/>
    <cellStyle name="Comma 10 2" xfId="295" xr:uid="{00000000-0005-0000-0000-000063000000}"/>
    <cellStyle name="Comma 11" xfId="30" xr:uid="{00000000-0005-0000-0000-000064000000}"/>
    <cellStyle name="Comma 11 2" xfId="254" xr:uid="{00000000-0005-0000-0000-000065000000}"/>
    <cellStyle name="Comma 12" xfId="31" xr:uid="{00000000-0005-0000-0000-000066000000}"/>
    <cellStyle name="Comma 12 2" xfId="253" xr:uid="{00000000-0005-0000-0000-000067000000}"/>
    <cellStyle name="Comma 13" xfId="297" xr:uid="{00000000-0005-0000-0000-000068000000}"/>
    <cellStyle name="Comma 14" xfId="298" xr:uid="{00000000-0005-0000-0000-000069000000}"/>
    <cellStyle name="Comma 15" xfId="252" xr:uid="{00000000-0005-0000-0000-00006A000000}"/>
    <cellStyle name="Comma 16" xfId="251" xr:uid="{00000000-0005-0000-0000-00006B000000}"/>
    <cellStyle name="Comma 17" xfId="250" xr:uid="{00000000-0005-0000-0000-00006C000000}"/>
    <cellStyle name="Comma 18" xfId="249" xr:uid="{00000000-0005-0000-0000-00006D000000}"/>
    <cellStyle name="Comma 19" xfId="299" xr:uid="{00000000-0005-0000-0000-00006E000000}"/>
    <cellStyle name="Comma 2" xfId="32" xr:uid="{00000000-0005-0000-0000-00006F000000}"/>
    <cellStyle name="Comma 2 2" xfId="33" xr:uid="{00000000-0005-0000-0000-000070000000}"/>
    <cellStyle name="Comma 2 2 2" xfId="34" xr:uid="{00000000-0005-0000-0000-000071000000}"/>
    <cellStyle name="Comma 2 2 3" xfId="168" xr:uid="{00000000-0005-0000-0000-000072000000}"/>
    <cellStyle name="Comma 2 3" xfId="35" xr:uid="{00000000-0005-0000-0000-000073000000}"/>
    <cellStyle name="Comma 2 3 2" xfId="36" xr:uid="{00000000-0005-0000-0000-000074000000}"/>
    <cellStyle name="Comma 2 4" xfId="37" xr:uid="{00000000-0005-0000-0000-000075000000}"/>
    <cellStyle name="Comma 2 5" xfId="204" xr:uid="{00000000-0005-0000-0000-000076000000}"/>
    <cellStyle name="Comma 2 6" xfId="391" xr:uid="{00000000-0005-0000-0000-000077000000}"/>
    <cellStyle name="Comma 2 7" xfId="414" xr:uid="{00000000-0005-0000-0000-000078000000}"/>
    <cellStyle name="Comma 2 8" xfId="301" xr:uid="{00000000-0005-0000-0000-000079000000}"/>
    <cellStyle name="Comma 20" xfId="248" xr:uid="{00000000-0005-0000-0000-00007A000000}"/>
    <cellStyle name="Comma 21" xfId="300" xr:uid="{00000000-0005-0000-0000-00007B000000}"/>
    <cellStyle name="Comma 22" xfId="247" xr:uid="{00000000-0005-0000-0000-00007C000000}"/>
    <cellStyle name="Comma 23" xfId="246" xr:uid="{00000000-0005-0000-0000-00007D000000}"/>
    <cellStyle name="Comma 24" xfId="302" xr:uid="{00000000-0005-0000-0000-00007E000000}"/>
    <cellStyle name="Comma 25" xfId="303" xr:uid="{00000000-0005-0000-0000-00007F000000}"/>
    <cellStyle name="Comma 26" xfId="304" xr:uid="{00000000-0005-0000-0000-000080000000}"/>
    <cellStyle name="Comma 27" xfId="305" xr:uid="{00000000-0005-0000-0000-000081000000}"/>
    <cellStyle name="Comma 3" xfId="38" xr:uid="{00000000-0005-0000-0000-000082000000}"/>
    <cellStyle name="Comma 3 2" xfId="39" xr:uid="{00000000-0005-0000-0000-000083000000}"/>
    <cellStyle name="Comma 3 2 2" xfId="40" xr:uid="{00000000-0005-0000-0000-000084000000}"/>
    <cellStyle name="Comma 3 2 3" xfId="41" xr:uid="{00000000-0005-0000-0000-000085000000}"/>
    <cellStyle name="Comma 3 3" xfId="42" xr:uid="{00000000-0005-0000-0000-000086000000}"/>
    <cellStyle name="Comma 3 3 2" xfId="43" xr:uid="{00000000-0005-0000-0000-000087000000}"/>
    <cellStyle name="Comma 3 3 3" xfId="44" xr:uid="{00000000-0005-0000-0000-000088000000}"/>
    <cellStyle name="Comma 3 4" xfId="45" xr:uid="{00000000-0005-0000-0000-000089000000}"/>
    <cellStyle name="Comma 3 4 2" xfId="46" xr:uid="{00000000-0005-0000-0000-00008A000000}"/>
    <cellStyle name="Comma 3 4 2 2" xfId="47" xr:uid="{00000000-0005-0000-0000-00008B000000}"/>
    <cellStyle name="Comma 3 4 2 3" xfId="48" xr:uid="{00000000-0005-0000-0000-00008C000000}"/>
    <cellStyle name="Comma 3 4 3" xfId="49" xr:uid="{00000000-0005-0000-0000-00008D000000}"/>
    <cellStyle name="Comma 3 4 4" xfId="50" xr:uid="{00000000-0005-0000-0000-00008E000000}"/>
    <cellStyle name="Comma 3 5" xfId="51" xr:uid="{00000000-0005-0000-0000-00008F000000}"/>
    <cellStyle name="Comma 3 6" xfId="52" xr:uid="{00000000-0005-0000-0000-000090000000}"/>
    <cellStyle name="Comma 3 7" xfId="176" xr:uid="{00000000-0005-0000-0000-000091000000}"/>
    <cellStyle name="Comma 3 8" xfId="389" xr:uid="{00000000-0005-0000-0000-000092000000}"/>
    <cellStyle name="Comma 3 9" xfId="309" xr:uid="{00000000-0005-0000-0000-000093000000}"/>
    <cellStyle name="Comma 4" xfId="53" xr:uid="{00000000-0005-0000-0000-000094000000}"/>
    <cellStyle name="Comma 4 2" xfId="54" xr:uid="{00000000-0005-0000-0000-000095000000}"/>
    <cellStyle name="Comma 4 2 2" xfId="55" xr:uid="{00000000-0005-0000-0000-000096000000}"/>
    <cellStyle name="Comma 4 3" xfId="56" xr:uid="{00000000-0005-0000-0000-000097000000}"/>
    <cellStyle name="Comma 4 4" xfId="385" xr:uid="{00000000-0005-0000-0000-000098000000}"/>
    <cellStyle name="Comma 4 5" xfId="308" xr:uid="{00000000-0005-0000-0000-000099000000}"/>
    <cellStyle name="Comma 5" xfId="57" xr:uid="{00000000-0005-0000-0000-00009A000000}"/>
    <cellStyle name="Comma 5 2" xfId="58" xr:uid="{00000000-0005-0000-0000-00009B000000}"/>
    <cellStyle name="Comma 5 2 2" xfId="59" xr:uid="{00000000-0005-0000-0000-00009C000000}"/>
    <cellStyle name="Comma 5 2 3" xfId="60" xr:uid="{00000000-0005-0000-0000-00009D000000}"/>
    <cellStyle name="Comma 5 3" xfId="61" xr:uid="{00000000-0005-0000-0000-00009E000000}"/>
    <cellStyle name="Comma 5 4" xfId="62" xr:uid="{00000000-0005-0000-0000-00009F000000}"/>
    <cellStyle name="Comma 5 5" xfId="384" xr:uid="{00000000-0005-0000-0000-0000A0000000}"/>
    <cellStyle name="Comma 5 6" xfId="245" xr:uid="{00000000-0005-0000-0000-0000A1000000}"/>
    <cellStyle name="Comma 6" xfId="63" xr:uid="{00000000-0005-0000-0000-0000A2000000}"/>
    <cellStyle name="Comma 6 2" xfId="64" xr:uid="{00000000-0005-0000-0000-0000A3000000}"/>
    <cellStyle name="Comma 6 3" xfId="65" xr:uid="{00000000-0005-0000-0000-0000A4000000}"/>
    <cellStyle name="Comma 6 4" xfId="244" xr:uid="{00000000-0005-0000-0000-0000A5000000}"/>
    <cellStyle name="Comma 7" xfId="66" xr:uid="{00000000-0005-0000-0000-0000A6000000}"/>
    <cellStyle name="Comma 7 2" xfId="243" xr:uid="{00000000-0005-0000-0000-0000A7000000}"/>
    <cellStyle name="Comma 8" xfId="67" xr:uid="{00000000-0005-0000-0000-0000A8000000}"/>
    <cellStyle name="Comma 8 2" xfId="242" xr:uid="{00000000-0005-0000-0000-0000A9000000}"/>
    <cellStyle name="Comma 9" xfId="68" xr:uid="{00000000-0005-0000-0000-0000AA000000}"/>
    <cellStyle name="Comma 9 2" xfId="69" xr:uid="{00000000-0005-0000-0000-0000AB000000}"/>
    <cellStyle name="Comma 9 3" xfId="241" xr:uid="{00000000-0005-0000-0000-0000AC000000}"/>
    <cellStyle name="Comma_H.KORALJ  i RUBIN - Tender troškovnik za sobe Ver 01. -24.11.05" xfId="177" xr:uid="{00000000-0005-0000-0000-0000AD000000}"/>
    <cellStyle name="Commentaire" xfId="383" xr:uid="{00000000-0005-0000-0000-0000AE000000}"/>
    <cellStyle name="Currency 2" xfId="70" xr:uid="{00000000-0005-0000-0000-0000AF000000}"/>
    <cellStyle name="Currency 2 2" xfId="71" xr:uid="{00000000-0005-0000-0000-0000B0000000}"/>
    <cellStyle name="Currency 2 3" xfId="169" xr:uid="{00000000-0005-0000-0000-0000B1000000}"/>
    <cellStyle name="Currency 3" xfId="72" xr:uid="{00000000-0005-0000-0000-0000B2000000}"/>
    <cellStyle name="Currency 3 2" xfId="73" xr:uid="{00000000-0005-0000-0000-0000B3000000}"/>
    <cellStyle name="Currency 3 3" xfId="172" xr:uid="{00000000-0005-0000-0000-0000B4000000}"/>
    <cellStyle name="Currency 4 2" xfId="74" xr:uid="{00000000-0005-0000-0000-0000B5000000}"/>
    <cellStyle name="Currency 5 2" xfId="75" xr:uid="{00000000-0005-0000-0000-0000B6000000}"/>
    <cellStyle name="Currency 8" xfId="76" xr:uid="{00000000-0005-0000-0000-0000B7000000}"/>
    <cellStyle name="Currency 9" xfId="77" xr:uid="{00000000-0005-0000-0000-0000B8000000}"/>
    <cellStyle name="Dobro" xfId="78" xr:uid="{00000000-0005-0000-0000-0000B9000000}"/>
    <cellStyle name="Dobro 2" xfId="390" xr:uid="{00000000-0005-0000-0000-0000BA000000}"/>
    <cellStyle name="Emphasis 1" xfId="240" xr:uid="{00000000-0005-0000-0000-0000BB000000}"/>
    <cellStyle name="Emphasis 2" xfId="239" xr:uid="{00000000-0005-0000-0000-0000BC000000}"/>
    <cellStyle name="Emphasis 3" xfId="313" xr:uid="{00000000-0005-0000-0000-0000BD000000}"/>
    <cellStyle name="Entrée" xfId="382" xr:uid="{00000000-0005-0000-0000-0000BE000000}"/>
    <cellStyle name="Euro" xfId="388" xr:uid="{00000000-0005-0000-0000-0000BF000000}"/>
    <cellStyle name="Euro 2" xfId="310" xr:uid="{00000000-0005-0000-0000-0000C0000000}"/>
    <cellStyle name="Excel Built-in 20% - Accent6" xfId="381" xr:uid="{00000000-0005-0000-0000-0000C1000000}"/>
    <cellStyle name="Excel_BuiltIn_Comma 1" xfId="238" xr:uid="{00000000-0005-0000-0000-0000C2000000}"/>
    <cellStyle name="Explanatory Text" xfId="237" xr:uid="{00000000-0005-0000-0000-0000C3000000}"/>
    <cellStyle name="Explanatory Text 2" xfId="79" xr:uid="{00000000-0005-0000-0000-0000C4000000}"/>
    <cellStyle name="Good" xfId="236" xr:uid="{00000000-0005-0000-0000-0000C5000000}"/>
    <cellStyle name="Good 2" xfId="80" xr:uid="{00000000-0005-0000-0000-0000C6000000}"/>
    <cellStyle name="Heading 1" xfId="235" xr:uid="{00000000-0005-0000-0000-0000C7000000}"/>
    <cellStyle name="Heading 1 2" xfId="81" xr:uid="{00000000-0005-0000-0000-0000C8000000}"/>
    <cellStyle name="Heading 2" xfId="234" xr:uid="{00000000-0005-0000-0000-0000C9000000}"/>
    <cellStyle name="Heading 2 2" xfId="82" xr:uid="{00000000-0005-0000-0000-0000CA000000}"/>
    <cellStyle name="Heading 3" xfId="307" xr:uid="{00000000-0005-0000-0000-0000CB000000}"/>
    <cellStyle name="Heading 3 2" xfId="83" xr:uid="{00000000-0005-0000-0000-0000CC000000}"/>
    <cellStyle name="Heading 4" xfId="233" xr:uid="{00000000-0005-0000-0000-0000CD000000}"/>
    <cellStyle name="Heading 4 2" xfId="84" xr:uid="{00000000-0005-0000-0000-0000CE000000}"/>
    <cellStyle name="Heading1 1" xfId="85" xr:uid="{00000000-0005-0000-0000-0000CF000000}"/>
    <cellStyle name="Hyperlink 2" xfId="86" xr:uid="{00000000-0005-0000-0000-0000D0000000}"/>
    <cellStyle name="Hyperlink 2 2" xfId="87" xr:uid="{00000000-0005-0000-0000-0000D1000000}"/>
    <cellStyle name="Hyperlink 2 3" xfId="88" xr:uid="{00000000-0005-0000-0000-0000D2000000}"/>
    <cellStyle name="Hyperlink 2 4" xfId="387" xr:uid="{00000000-0005-0000-0000-0000D3000000}"/>
    <cellStyle name="Hyperlink 3" xfId="89" xr:uid="{00000000-0005-0000-0000-0000D4000000}"/>
    <cellStyle name="Input" xfId="232" xr:uid="{00000000-0005-0000-0000-0000D5000000}"/>
    <cellStyle name="Input 2" xfId="90" xr:uid="{00000000-0005-0000-0000-0000D6000000}"/>
    <cellStyle name="Insatisfaisant" xfId="380" xr:uid="{00000000-0005-0000-0000-0000D7000000}"/>
    <cellStyle name="Izlaz" xfId="91" xr:uid="{00000000-0005-0000-0000-0000D8000000}"/>
    <cellStyle name="Izlaz 2" xfId="386" xr:uid="{00000000-0005-0000-0000-0000D9000000}"/>
    <cellStyle name="kolicina" xfId="178" xr:uid="{00000000-0005-0000-0000-0000DA000000}"/>
    <cellStyle name="kolona A" xfId="92" xr:uid="{00000000-0005-0000-0000-0000DB000000}"/>
    <cellStyle name="kolona B" xfId="93" xr:uid="{00000000-0005-0000-0000-0000DC000000}"/>
    <cellStyle name="kolona C" xfId="94" xr:uid="{00000000-0005-0000-0000-0000DD000000}"/>
    <cellStyle name="kolona D" xfId="379" xr:uid="{00000000-0005-0000-0000-0000DE000000}"/>
    <cellStyle name="kolona E" xfId="95" xr:uid="{00000000-0005-0000-0000-0000DF000000}"/>
    <cellStyle name="kolona F" xfId="96" xr:uid="{00000000-0005-0000-0000-0000E0000000}"/>
    <cellStyle name="kolona G" xfId="97" xr:uid="{00000000-0005-0000-0000-0000E1000000}"/>
    <cellStyle name="kolona H" xfId="98" xr:uid="{00000000-0005-0000-0000-0000E2000000}"/>
    <cellStyle name="komadi" xfId="99" xr:uid="{00000000-0005-0000-0000-0000E3000000}"/>
    <cellStyle name="LEGENDA" xfId="306" xr:uid="{00000000-0005-0000-0000-0000E4000000}"/>
    <cellStyle name="Linked Cell" xfId="314" xr:uid="{00000000-0005-0000-0000-0000E5000000}"/>
    <cellStyle name="Linked Cell 2" xfId="100" xr:uid="{00000000-0005-0000-0000-0000E6000000}"/>
    <cellStyle name="nabrajanje" xfId="101" xr:uid="{00000000-0005-0000-0000-0000E7000000}"/>
    <cellStyle name="napomene" xfId="102" xr:uid="{00000000-0005-0000-0000-0000E8000000}"/>
    <cellStyle name="Naslov" xfId="103" xr:uid="{00000000-0005-0000-0000-0000E9000000}"/>
    <cellStyle name="Naslov 5" xfId="315" xr:uid="{00000000-0005-0000-0000-0000EA000000}"/>
    <cellStyle name="NASLOV 6" xfId="231" xr:uid="{00000000-0005-0000-0000-0000EB000000}"/>
    <cellStyle name="NASLOV 7" xfId="417" xr:uid="{00000000-0005-0000-0000-0000EC000000}"/>
    <cellStyle name="Neutral" xfId="230" xr:uid="{00000000-0005-0000-0000-0000ED000000}"/>
    <cellStyle name="Neutral 2" xfId="104" xr:uid="{00000000-0005-0000-0000-0000EE000000}"/>
    <cellStyle name="Neutre" xfId="316" xr:uid="{00000000-0005-0000-0000-0000EF000000}"/>
    <cellStyle name="Normal 10" xfId="105" xr:uid="{00000000-0005-0000-0000-0000F0000000}"/>
    <cellStyle name="Normal 10 2" xfId="214" xr:uid="{00000000-0005-0000-0000-0000F1000000}"/>
    <cellStyle name="Normal 10 2 2" xfId="218" xr:uid="{00000000-0005-0000-0000-0000F2000000}"/>
    <cellStyle name="Normal 10 3" xfId="203" xr:uid="{00000000-0005-0000-0000-0000F3000000}"/>
    <cellStyle name="Normal 11" xfId="106" xr:uid="{00000000-0005-0000-0000-0000F4000000}"/>
    <cellStyle name="Normal 11 2" xfId="205" xr:uid="{00000000-0005-0000-0000-0000F5000000}"/>
    <cellStyle name="Normal 11 3" xfId="170" xr:uid="{00000000-0005-0000-0000-0000F6000000}"/>
    <cellStyle name="Normal 12" xfId="107" xr:uid="{00000000-0005-0000-0000-0000F7000000}"/>
    <cellStyle name="Normal 12 2" xfId="167" xr:uid="{00000000-0005-0000-0000-0000F8000000}"/>
    <cellStyle name="Normal 13" xfId="202" xr:uid="{00000000-0005-0000-0000-0000F9000000}"/>
    <cellStyle name="Normal 14" xfId="108" xr:uid="{00000000-0005-0000-0000-0000FA000000}"/>
    <cellStyle name="Normal 14 2" xfId="201" xr:uid="{00000000-0005-0000-0000-0000FB000000}"/>
    <cellStyle name="Normal 14 3" xfId="416" xr:uid="{00000000-0005-0000-0000-0000FC000000}"/>
    <cellStyle name="Normal 17" xfId="317" xr:uid="{00000000-0005-0000-0000-0000FD000000}"/>
    <cellStyle name="Normal 19 10 2" xfId="378" xr:uid="{00000000-0005-0000-0000-0000FE000000}"/>
    <cellStyle name="Normal 2" xfId="109" xr:uid="{00000000-0005-0000-0000-0000FF000000}"/>
    <cellStyle name="Normal 2 10" xfId="181" xr:uid="{00000000-0005-0000-0000-000000010000}"/>
    <cellStyle name="Normal 2 10 2" xfId="377" xr:uid="{00000000-0005-0000-0000-000001010000}"/>
    <cellStyle name="Normal 2 11" xfId="376" xr:uid="{00000000-0005-0000-0000-000002010000}"/>
    <cellStyle name="Normal 2 11 2" xfId="375" xr:uid="{00000000-0005-0000-0000-000003010000}"/>
    <cellStyle name="Normal 2 12" xfId="374" xr:uid="{00000000-0005-0000-0000-000004010000}"/>
    <cellStyle name="Normal 2 13" xfId="373" xr:uid="{00000000-0005-0000-0000-000005010000}"/>
    <cellStyle name="Normal 2 2" xfId="110" xr:uid="{00000000-0005-0000-0000-000006010000}"/>
    <cellStyle name="Normal 2 2 2" xfId="111" xr:uid="{00000000-0005-0000-0000-000007010000}"/>
    <cellStyle name="Normal 2 2 2 2" xfId="206" xr:uid="{00000000-0005-0000-0000-000008010000}"/>
    <cellStyle name="Normal 2 2 3" xfId="112" xr:uid="{00000000-0005-0000-0000-000009010000}"/>
    <cellStyle name="Normal 2 2 3 2" xfId="371" xr:uid="{00000000-0005-0000-0000-00000A010000}"/>
    <cellStyle name="Normal 2 2 4" xfId="372" xr:uid="{00000000-0005-0000-0000-00000B010000}"/>
    <cellStyle name="Normal 2 20" xfId="113" xr:uid="{00000000-0005-0000-0000-00000C010000}"/>
    <cellStyle name="Normal 2 3" xfId="114" xr:uid="{00000000-0005-0000-0000-00000D010000}"/>
    <cellStyle name="Normal 2 3 2" xfId="115" xr:uid="{00000000-0005-0000-0000-00000E010000}"/>
    <cellStyle name="Normal 2 3 2 2" xfId="369" xr:uid="{00000000-0005-0000-0000-00000F010000}"/>
    <cellStyle name="Normal 2 3 3" xfId="173" xr:uid="{00000000-0005-0000-0000-000010010000}"/>
    <cellStyle name="Normal 2 3 3 2" xfId="370" xr:uid="{00000000-0005-0000-0000-000011010000}"/>
    <cellStyle name="Normal 2 4" xfId="116" xr:uid="{00000000-0005-0000-0000-000012010000}"/>
    <cellStyle name="Normal 2 4 2" xfId="368" xr:uid="{00000000-0005-0000-0000-000013010000}"/>
    <cellStyle name="Normal 2 5" xfId="209" xr:uid="{00000000-0005-0000-0000-000014010000}"/>
    <cellStyle name="Normal 2 5 2" xfId="367" xr:uid="{00000000-0005-0000-0000-000015010000}"/>
    <cellStyle name="Normal 2 6" xfId="179" xr:uid="{00000000-0005-0000-0000-000016010000}"/>
    <cellStyle name="Normal 2 6 2" xfId="366" xr:uid="{00000000-0005-0000-0000-000017010000}"/>
    <cellStyle name="Normal 2 7" xfId="365" xr:uid="{00000000-0005-0000-0000-000018010000}"/>
    <cellStyle name="Normal 2 8" xfId="364" xr:uid="{00000000-0005-0000-0000-000019010000}"/>
    <cellStyle name="Normal 2 9" xfId="363" xr:uid="{00000000-0005-0000-0000-00001A010000}"/>
    <cellStyle name="Normal 2_elektroinstalacije" xfId="362" xr:uid="{00000000-0005-0000-0000-00001B010000}"/>
    <cellStyle name="Normal 25" xfId="213" xr:uid="{00000000-0005-0000-0000-00001C010000}"/>
    <cellStyle name="Normal 27" xfId="418" xr:uid="{00000000-0005-0000-0000-00001D010000}"/>
    <cellStyle name="Normal 3" xfId="117" xr:uid="{00000000-0005-0000-0000-00001E010000}"/>
    <cellStyle name="Normal 3 10" xfId="361" xr:uid="{00000000-0005-0000-0000-00001F010000}"/>
    <cellStyle name="Normal 3 13" xfId="360" xr:uid="{00000000-0005-0000-0000-000020010000}"/>
    <cellStyle name="Normal 3 2" xfId="118" xr:uid="{00000000-0005-0000-0000-000021010000}"/>
    <cellStyle name="Normal 3 2 2" xfId="119" xr:uid="{00000000-0005-0000-0000-000022010000}"/>
    <cellStyle name="Normal 3 2 3" xfId="359" xr:uid="{00000000-0005-0000-0000-000023010000}"/>
    <cellStyle name="Normal 3 3" xfId="120" xr:uid="{00000000-0005-0000-0000-000024010000}"/>
    <cellStyle name="Normal 3 3 2" xfId="121" xr:uid="{00000000-0005-0000-0000-000025010000}"/>
    <cellStyle name="Normal 3 3 3" xfId="358" xr:uid="{00000000-0005-0000-0000-000026010000}"/>
    <cellStyle name="Normal 3 4" xfId="122" xr:uid="{00000000-0005-0000-0000-000027010000}"/>
    <cellStyle name="Normal 3 4 2" xfId="123" xr:uid="{00000000-0005-0000-0000-000028010000}"/>
    <cellStyle name="Normal 3 4 3" xfId="357" xr:uid="{00000000-0005-0000-0000-000029010000}"/>
    <cellStyle name="Normal 3 5" xfId="207" xr:uid="{00000000-0005-0000-0000-00002A010000}"/>
    <cellStyle name="Normal 3 5 2" xfId="356" xr:uid="{00000000-0005-0000-0000-00002B010000}"/>
    <cellStyle name="Normal 3 6" xfId="166" xr:uid="{00000000-0005-0000-0000-00002C010000}"/>
    <cellStyle name="Normal 3 6 2" xfId="355" xr:uid="{00000000-0005-0000-0000-00002D010000}"/>
    <cellStyle name="Normal 3 7" xfId="354" xr:uid="{00000000-0005-0000-0000-00002E010000}"/>
    <cellStyle name="Normal 3 8" xfId="353" xr:uid="{00000000-0005-0000-0000-00002F010000}"/>
    <cellStyle name="Normal 3 9" xfId="352" xr:uid="{00000000-0005-0000-0000-000030010000}"/>
    <cellStyle name="Normal 30" xfId="208" xr:uid="{00000000-0005-0000-0000-000031010000}"/>
    <cellStyle name="Normal 31" xfId="200" xr:uid="{00000000-0005-0000-0000-000032010000}"/>
    <cellStyle name="Normal 34" xfId="199" xr:uid="{00000000-0005-0000-0000-000033010000}"/>
    <cellStyle name="Normal 36" xfId="198" xr:uid="{00000000-0005-0000-0000-000034010000}"/>
    <cellStyle name="Normal 38" xfId="197" xr:uid="{00000000-0005-0000-0000-000035010000}"/>
    <cellStyle name="Normal 4" xfId="124" xr:uid="{00000000-0005-0000-0000-000036010000}"/>
    <cellStyle name="Normal 4 2" xfId="125" xr:uid="{00000000-0005-0000-0000-000037010000}"/>
    <cellStyle name="Normal 4 2 2" xfId="195" xr:uid="{00000000-0005-0000-0000-000038010000}"/>
    <cellStyle name="Normal 4 3" xfId="126" xr:uid="{00000000-0005-0000-0000-000039010000}"/>
    <cellStyle name="Normal 4 4" xfId="196" xr:uid="{00000000-0005-0000-0000-00003A010000}"/>
    <cellStyle name="Normal 45" xfId="194" xr:uid="{00000000-0005-0000-0000-00003B010000}"/>
    <cellStyle name="Normal 46" xfId="351" xr:uid="{00000000-0005-0000-0000-00003C010000}"/>
    <cellStyle name="Normal 5" xfId="127" xr:uid="{00000000-0005-0000-0000-00003D010000}"/>
    <cellStyle name="Normal 5 2" xfId="128" xr:uid="{00000000-0005-0000-0000-00003E010000}"/>
    <cellStyle name="Normal 5 2 2" xfId="349" xr:uid="{00000000-0005-0000-0000-00003F010000}"/>
    <cellStyle name="Normal 5 3" xfId="129" xr:uid="{00000000-0005-0000-0000-000040010000}"/>
    <cellStyle name="Normal 5 4" xfId="130" xr:uid="{00000000-0005-0000-0000-000041010000}"/>
    <cellStyle name="Normal 5 5" xfId="193" xr:uid="{00000000-0005-0000-0000-000042010000}"/>
    <cellStyle name="Normal 5 6" xfId="171" xr:uid="{00000000-0005-0000-0000-000043010000}"/>
    <cellStyle name="Normal 5 6 2" xfId="350" xr:uid="{00000000-0005-0000-0000-000044010000}"/>
    <cellStyle name="Normal 56" xfId="348" xr:uid="{00000000-0005-0000-0000-000045010000}"/>
    <cellStyle name="Normal 58" xfId="347" xr:uid="{00000000-0005-0000-0000-000046010000}"/>
    <cellStyle name="Normal 58 2" xfId="192" xr:uid="{00000000-0005-0000-0000-000047010000}"/>
    <cellStyle name="Normal 58 2 2" xfId="217" xr:uid="{00000000-0005-0000-0000-000048010000}"/>
    <cellStyle name="Normal 6" xfId="131" xr:uid="{00000000-0005-0000-0000-000049010000}"/>
    <cellStyle name="Normal 6 2" xfId="132" xr:uid="{00000000-0005-0000-0000-00004A010000}"/>
    <cellStyle name="Normal 6 2 2" xfId="190" xr:uid="{00000000-0005-0000-0000-00004B010000}"/>
    <cellStyle name="Normal 6 2 3" xfId="346" xr:uid="{00000000-0005-0000-0000-00004C010000}"/>
    <cellStyle name="Normal 6 3" xfId="133" xr:uid="{00000000-0005-0000-0000-00004D010000}"/>
    <cellStyle name="Normal 6 4" xfId="134" xr:uid="{00000000-0005-0000-0000-00004E010000}"/>
    <cellStyle name="Normal 6 5" xfId="191" xr:uid="{00000000-0005-0000-0000-00004F010000}"/>
    <cellStyle name="Normal 7" xfId="135" xr:uid="{00000000-0005-0000-0000-000050010000}"/>
    <cellStyle name="Normal 7 2" xfId="189" xr:uid="{00000000-0005-0000-0000-000051010000}"/>
    <cellStyle name="Normal 7 2 2" xfId="136" xr:uid="{00000000-0005-0000-0000-000052010000}"/>
    <cellStyle name="Normal 8" xfId="137" xr:uid="{00000000-0005-0000-0000-000053010000}"/>
    <cellStyle name="Normal 8 2" xfId="188" xr:uid="{00000000-0005-0000-0000-000054010000}"/>
    <cellStyle name="Normal 8 2 2" xfId="344" xr:uid="{00000000-0005-0000-0000-000055010000}"/>
    <cellStyle name="Normal 8 3" xfId="345" xr:uid="{00000000-0005-0000-0000-000056010000}"/>
    <cellStyle name="Normal 8 5" xfId="419" xr:uid="{00000000-0005-0000-0000-000057010000}"/>
    <cellStyle name="Normal 9" xfId="138" xr:uid="{00000000-0005-0000-0000-000058010000}"/>
    <cellStyle name="Normal 9 16" xfId="343" xr:uid="{00000000-0005-0000-0000-000059010000}"/>
    <cellStyle name="Normal 9 2" xfId="187" xr:uid="{00000000-0005-0000-0000-00005A010000}"/>
    <cellStyle name="Normal 9 2 2" xfId="342" xr:uid="{00000000-0005-0000-0000-00005B010000}"/>
    <cellStyle name="Normal_04PLAKIR_trosk_VK_REV_01" xfId="186" xr:uid="{00000000-0005-0000-0000-00005C010000}"/>
    <cellStyle name="Normal_TROŠKOVNIK_vig_caporice" xfId="420" xr:uid="{310B865E-14FA-4574-AD55-68E94B6A7101}"/>
    <cellStyle name="Normal3" xfId="139" xr:uid="{00000000-0005-0000-0000-00005D010000}"/>
    <cellStyle name="Normalno" xfId="0" builtinId="0"/>
    <cellStyle name="Normalno 2" xfId="140" xr:uid="{00000000-0005-0000-0000-00005F010000}"/>
    <cellStyle name="Normalno 2 2" xfId="141" xr:uid="{00000000-0005-0000-0000-000060010000}"/>
    <cellStyle name="Normalno 2 3" xfId="165" xr:uid="{00000000-0005-0000-0000-000061010000}"/>
    <cellStyle name="Normalno 3" xfId="142" xr:uid="{00000000-0005-0000-0000-000062010000}"/>
    <cellStyle name="Normalno 3 2" xfId="160" xr:uid="{00000000-0005-0000-0000-000063010000}"/>
    <cellStyle name="Normalno 4" xfId="143" xr:uid="{00000000-0005-0000-0000-000064010000}"/>
    <cellStyle name="Normalno 4 2" xfId="161" xr:uid="{00000000-0005-0000-0000-000065010000}"/>
    <cellStyle name="Normalno 4 3" xfId="185" xr:uid="{00000000-0005-0000-0000-000066010000}"/>
    <cellStyle name="Normalno 5" xfId="159" xr:uid="{00000000-0005-0000-0000-000067010000}"/>
    <cellStyle name="Normalno 6" xfId="162" xr:uid="{00000000-0005-0000-0000-000068010000}"/>
    <cellStyle name="Normalno 6 2" xfId="415" xr:uid="{00000000-0005-0000-0000-000069010000}"/>
    <cellStyle name="Normalno 7" xfId="144" xr:uid="{00000000-0005-0000-0000-00006A010000}"/>
    <cellStyle name="Normalno 8" xfId="174" xr:uid="{00000000-0005-0000-0000-00006B010000}"/>
    <cellStyle name="Note" xfId="229" xr:uid="{00000000-0005-0000-0000-00006C010000}"/>
    <cellStyle name="Note 2" xfId="145" xr:uid="{00000000-0005-0000-0000-00006D010000}"/>
    <cellStyle name="Obično 2" xfId="210" xr:uid="{00000000-0005-0000-0000-00006E010000}"/>
    <cellStyle name="Obično 2 2" xfId="340" xr:uid="{00000000-0005-0000-0000-00006F010000}"/>
    <cellStyle name="Obično 2 3" xfId="341" xr:uid="{00000000-0005-0000-0000-000070010000}"/>
    <cellStyle name="Obično 2_Detekcija CO" xfId="339" xr:uid="{00000000-0005-0000-0000-000071010000}"/>
    <cellStyle name="Obično 3" xfId="338" xr:uid="{00000000-0005-0000-0000-000072010000}"/>
    <cellStyle name="Obično 4" xfId="337" xr:uid="{00000000-0005-0000-0000-000073010000}"/>
    <cellStyle name="Obično_Cijevni dio1" xfId="228" xr:uid="{00000000-0005-0000-0000-000074010000}"/>
    <cellStyle name="Output" xfId="227" xr:uid="{00000000-0005-0000-0000-000075010000}"/>
    <cellStyle name="Output 2" xfId="146" xr:uid="{00000000-0005-0000-0000-000076010000}"/>
    <cellStyle name="Percent 3" xfId="336" xr:uid="{00000000-0005-0000-0000-000077010000}"/>
    <cellStyle name="PODNASLOV" xfId="226" xr:uid="{00000000-0005-0000-0000-000078010000}"/>
    <cellStyle name="redni brojevi" xfId="147" xr:uid="{00000000-0005-0000-0000-000079010000}"/>
    <cellStyle name="SADRŽAJ" xfId="225" xr:uid="{00000000-0005-0000-0000-00007A010000}"/>
    <cellStyle name="Satisfaisant" xfId="335" xr:uid="{00000000-0005-0000-0000-00007B010000}"/>
    <cellStyle name="Sheet Title" xfId="224" xr:uid="{00000000-0005-0000-0000-00007C010000}"/>
    <cellStyle name="Sortie" xfId="334" xr:uid="{00000000-0005-0000-0000-00007D010000}"/>
    <cellStyle name="Standard" xfId="333" xr:uid="{00000000-0005-0000-0000-00007E010000}"/>
    <cellStyle name="Standard 2" xfId="182" xr:uid="{00000000-0005-0000-0000-00007F010000}"/>
    <cellStyle name="Standard_Tabelle1" xfId="148" xr:uid="{00000000-0005-0000-0000-000080010000}"/>
    <cellStyle name="Stil 1" xfId="149" xr:uid="{00000000-0005-0000-0000-000081010000}"/>
    <cellStyle name="Stil 1 2" xfId="163" xr:uid="{00000000-0005-0000-0000-000082010000}"/>
    <cellStyle name="Style 1" xfId="150" xr:uid="{00000000-0005-0000-0000-000083010000}"/>
    <cellStyle name="Style 1 2" xfId="180" xr:uid="{00000000-0005-0000-0000-000084010000}"/>
    <cellStyle name="Style 1 2 2" xfId="219" xr:uid="{00000000-0005-0000-0000-000085010000}"/>
    <cellStyle name="Style 1 3" xfId="331" xr:uid="{00000000-0005-0000-0000-000086010000}"/>
    <cellStyle name="Style 1 36" xfId="330" xr:uid="{00000000-0005-0000-0000-000087010000}"/>
    <cellStyle name="Style 1 4" xfId="223" xr:uid="{00000000-0005-0000-0000-000088010000}"/>
    <cellStyle name="TableStyleLight1" xfId="151" xr:uid="{00000000-0005-0000-0000-000089010000}"/>
    <cellStyle name="Tekst objašnjenja 2" xfId="184" xr:uid="{00000000-0005-0000-0000-00008A010000}"/>
    <cellStyle name="Tekst upozorenja" xfId="152" xr:uid="{00000000-0005-0000-0000-00008B010000}"/>
    <cellStyle name="Texte explicatif" xfId="329" xr:uid="{00000000-0005-0000-0000-00008C010000}"/>
    <cellStyle name="Title" xfId="222" xr:uid="{00000000-0005-0000-0000-00008D010000}"/>
    <cellStyle name="Title 2" xfId="153" xr:uid="{00000000-0005-0000-0000-00008E010000}"/>
    <cellStyle name="Titre" xfId="328" xr:uid="{00000000-0005-0000-0000-00008F010000}"/>
    <cellStyle name="Titre 1" xfId="327" xr:uid="{00000000-0005-0000-0000-000090010000}"/>
    <cellStyle name="Titre 2" xfId="326" xr:uid="{00000000-0005-0000-0000-000091010000}"/>
    <cellStyle name="Titre 3" xfId="325" xr:uid="{00000000-0005-0000-0000-000092010000}"/>
    <cellStyle name="Titre 4" xfId="324" xr:uid="{00000000-0005-0000-0000-000093010000}"/>
    <cellStyle name="Total" xfId="221" xr:uid="{00000000-0005-0000-0000-000094010000}"/>
    <cellStyle name="Total 2" xfId="154" xr:uid="{00000000-0005-0000-0000-000095010000}"/>
    <cellStyle name="ukupno" xfId="155" xr:uid="{00000000-0005-0000-0000-000096010000}"/>
    <cellStyle name="Ukupno 2" xfId="282" xr:uid="{00000000-0005-0000-0000-000097010000}"/>
    <cellStyle name="ukupno iznos" xfId="183" xr:uid="{00000000-0005-0000-0000-000098010000}"/>
    <cellStyle name="Valuta" xfId="158" builtinId="4"/>
    <cellStyle name="Valuta 2" xfId="156" xr:uid="{00000000-0005-0000-0000-00009A010000}"/>
    <cellStyle name="Valuta 3" xfId="211" xr:uid="{00000000-0005-0000-0000-00009B010000}"/>
    <cellStyle name="Valuta 4" xfId="175" xr:uid="{00000000-0005-0000-0000-00009C010000}"/>
    <cellStyle name="Valuta 5" xfId="164" xr:uid="{00000000-0005-0000-0000-00009D010000}"/>
    <cellStyle name="Valuta 6" xfId="216" xr:uid="{00000000-0005-0000-0000-00009E010000}"/>
    <cellStyle name="Vérification" xfId="323" xr:uid="{00000000-0005-0000-0000-00009F010000}"/>
    <cellStyle name="Warning Text" xfId="220" xr:uid="{00000000-0005-0000-0000-0000A0010000}"/>
    <cellStyle name="Warning Text 2" xfId="157" xr:uid="{00000000-0005-0000-0000-0000A1010000}"/>
    <cellStyle name="Zarez 2" xfId="212" xr:uid="{00000000-0005-0000-0000-0000A2010000}"/>
    <cellStyle name="Zarez 2 2" xfId="322" xr:uid="{00000000-0005-0000-0000-0000A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BACA-A12A-463C-9C54-1BF103F9CA79}">
  <dimension ref="A1:G35"/>
  <sheetViews>
    <sheetView view="pageBreakPreview" topLeftCell="B13" zoomScale="130" zoomScaleNormal="130" zoomScaleSheetLayoutView="130" workbookViewId="0">
      <selection activeCell="K9" sqref="K9"/>
    </sheetView>
  </sheetViews>
  <sheetFormatPr defaultColWidth="28" defaultRowHeight="12.75"/>
  <cols>
    <col min="1" max="1" width="28" style="15"/>
    <col min="2" max="2" width="52.85546875" style="16" customWidth="1"/>
    <col min="3" max="3" width="5.5703125" style="14" customWidth="1"/>
    <col min="4" max="4" width="7.28515625" style="14" customWidth="1"/>
    <col min="5" max="7" width="9.140625" style="13" customWidth="1"/>
    <col min="8" max="8" width="37.7109375" style="13" customWidth="1"/>
    <col min="9" max="255" width="9.140625" style="13" customWidth="1"/>
    <col min="256" max="16384" width="28" style="13"/>
  </cols>
  <sheetData>
    <row r="1" spans="1:7" ht="18" customHeight="1">
      <c r="A1" s="85"/>
      <c r="B1" s="86"/>
      <c r="C1"/>
      <c r="D1"/>
      <c r="E1"/>
      <c r="F1"/>
      <c r="G1"/>
    </row>
    <row r="2" spans="1:7" ht="18" customHeight="1">
      <c r="A2" s="85"/>
      <c r="B2" s="86"/>
      <c r="C2"/>
      <c r="D2"/>
      <c r="E2"/>
      <c r="F2"/>
      <c r="G2"/>
    </row>
    <row r="3" spans="1:7" ht="62.25" customHeight="1">
      <c r="A3" s="103" t="s">
        <v>207</v>
      </c>
      <c r="B3" s="104" t="s">
        <v>208</v>
      </c>
      <c r="C3"/>
      <c r="D3"/>
      <c r="E3"/>
      <c r="F3"/>
      <c r="G3"/>
    </row>
    <row r="4" spans="1:7" ht="18" customHeight="1">
      <c r="A4" s="103"/>
      <c r="B4" s="104"/>
      <c r="C4"/>
      <c r="D4"/>
      <c r="E4"/>
      <c r="F4"/>
      <c r="G4"/>
    </row>
    <row r="5" spans="1:7" ht="18" customHeight="1">
      <c r="A5" s="103"/>
      <c r="B5" s="105"/>
      <c r="C5"/>
      <c r="D5"/>
      <c r="E5"/>
      <c r="F5"/>
      <c r="G5"/>
    </row>
    <row r="6" spans="1:7" ht="15.75">
      <c r="A6" s="103" t="s">
        <v>209</v>
      </c>
      <c r="B6" s="104" t="s">
        <v>210</v>
      </c>
      <c r="C6"/>
      <c r="D6"/>
      <c r="E6"/>
      <c r="F6"/>
      <c r="G6"/>
    </row>
    <row r="7" spans="1:7" ht="18" customHeight="1">
      <c r="A7" s="103"/>
      <c r="B7" s="105"/>
      <c r="C7"/>
      <c r="D7"/>
      <c r="E7"/>
      <c r="F7"/>
      <c r="G7"/>
    </row>
    <row r="8" spans="1:7" ht="18" customHeight="1">
      <c r="A8" s="103"/>
      <c r="B8" s="105"/>
      <c r="C8"/>
      <c r="D8"/>
      <c r="E8"/>
      <c r="F8"/>
      <c r="G8"/>
    </row>
    <row r="9" spans="1:7" ht="60" customHeight="1">
      <c r="A9" s="103" t="s">
        <v>211</v>
      </c>
      <c r="B9" s="104" t="s">
        <v>212</v>
      </c>
      <c r="C9"/>
      <c r="D9"/>
      <c r="E9"/>
      <c r="F9"/>
      <c r="G9"/>
    </row>
    <row r="10" spans="1:7" ht="18" customHeight="1">
      <c r="A10" s="103"/>
      <c r="B10" s="105"/>
      <c r="C10"/>
      <c r="D10"/>
      <c r="E10"/>
      <c r="F10"/>
      <c r="G10"/>
    </row>
    <row r="11" spans="1:7" ht="18" customHeight="1">
      <c r="A11" s="103"/>
      <c r="B11" s="105"/>
      <c r="C11"/>
      <c r="D11"/>
      <c r="E11"/>
      <c r="F11"/>
      <c r="G11"/>
    </row>
    <row r="12" spans="1:7" ht="42" customHeight="1">
      <c r="A12" s="208" t="s">
        <v>317</v>
      </c>
      <c r="B12" s="208"/>
      <c r="C12"/>
      <c r="D12"/>
      <c r="E12"/>
      <c r="F12"/>
      <c r="G12"/>
    </row>
    <row r="13" spans="1:7" ht="18" customHeight="1">
      <c r="A13" s="103"/>
      <c r="B13" s="105"/>
      <c r="C13"/>
      <c r="D13"/>
      <c r="E13"/>
      <c r="F13"/>
      <c r="G13"/>
    </row>
    <row r="14" spans="1:7" ht="38.25" customHeight="1">
      <c r="A14" s="103" t="s">
        <v>243</v>
      </c>
      <c r="B14" s="106" t="s">
        <v>244</v>
      </c>
      <c r="C14"/>
      <c r="D14"/>
      <c r="E14"/>
      <c r="F14"/>
      <c r="G14"/>
    </row>
    <row r="15" spans="1:7" ht="18" customHeight="1">
      <c r="A15" s="103"/>
      <c r="B15" s="105"/>
      <c r="C15"/>
      <c r="D15"/>
      <c r="E15"/>
      <c r="F15"/>
      <c r="G15"/>
    </row>
    <row r="16" spans="1:7" ht="18" customHeight="1">
      <c r="A16" s="103"/>
      <c r="B16" s="105"/>
      <c r="C16"/>
      <c r="D16"/>
      <c r="E16"/>
      <c r="F16"/>
      <c r="G16"/>
    </row>
    <row r="17" spans="1:7" ht="18" customHeight="1">
      <c r="A17" s="103" t="s">
        <v>245</v>
      </c>
      <c r="B17" s="104" t="s">
        <v>247</v>
      </c>
      <c r="C17"/>
      <c r="D17"/>
      <c r="E17"/>
      <c r="F17"/>
      <c r="G17"/>
    </row>
    <row r="18" spans="1:7" ht="18" customHeight="1">
      <c r="A18" s="103"/>
      <c r="B18" s="105"/>
      <c r="C18"/>
      <c r="D18"/>
      <c r="E18"/>
      <c r="F18"/>
      <c r="G18"/>
    </row>
    <row r="19" spans="1:7" ht="51.75" customHeight="1">
      <c r="A19" s="103" t="s">
        <v>213</v>
      </c>
      <c r="B19" s="104" t="s">
        <v>214</v>
      </c>
      <c r="C19"/>
      <c r="D19"/>
      <c r="E19"/>
      <c r="F19"/>
      <c r="G19"/>
    </row>
    <row r="20" spans="1:7" ht="18" customHeight="1">
      <c r="A20" s="103"/>
      <c r="B20" s="105"/>
      <c r="C20"/>
      <c r="D20"/>
      <c r="E20"/>
      <c r="F20"/>
      <c r="G20"/>
    </row>
    <row r="21" spans="1:7" ht="18" customHeight="1">
      <c r="A21" s="103" t="s">
        <v>215</v>
      </c>
      <c r="B21" s="104" t="s">
        <v>216</v>
      </c>
      <c r="C21"/>
      <c r="D21"/>
      <c r="E21"/>
      <c r="F21"/>
      <c r="G21"/>
    </row>
    <row r="22" spans="1:7" ht="69.95" customHeight="1">
      <c r="A22" s="103"/>
      <c r="B22" s="105"/>
    </row>
    <row r="23" spans="1:7" ht="18" customHeight="1">
      <c r="A23" s="103" t="s">
        <v>217</v>
      </c>
      <c r="B23" s="104" t="s">
        <v>216</v>
      </c>
    </row>
    <row r="24" spans="1:7" ht="69.95" customHeight="1">
      <c r="A24" s="103"/>
      <c r="B24" s="105"/>
    </row>
    <row r="25" spans="1:7" ht="18" customHeight="1">
      <c r="A25" s="103" t="s">
        <v>218</v>
      </c>
      <c r="B25" s="104" t="s">
        <v>246</v>
      </c>
    </row>
    <row r="26" spans="1:7" ht="18" customHeight="1">
      <c r="A26" s="87"/>
      <c r="B26" s="88"/>
    </row>
    <row r="27" spans="1:7" ht="18" customHeight="1">
      <c r="A27" s="87"/>
      <c r="B27" s="88"/>
    </row>
    <row r="28" spans="1:7" ht="18" customHeight="1">
      <c r="A28" s="87"/>
      <c r="B28" s="88"/>
    </row>
    <row r="29" spans="1:7" ht="18" customHeight="1">
      <c r="A29" s="87"/>
      <c r="B29" s="88"/>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4"/>
  <sheetViews>
    <sheetView view="pageBreakPreview" topLeftCell="A187" zoomScale="85" zoomScaleNormal="160" zoomScaleSheetLayoutView="85" workbookViewId="0">
      <selection activeCell="T99" sqref="T99"/>
    </sheetView>
  </sheetViews>
  <sheetFormatPr defaultRowHeight="12.75"/>
  <cols>
    <col min="1" max="8" width="9" style="49"/>
  </cols>
  <sheetData>
    <row r="1" spans="1:8" ht="36.75" customHeight="1">
      <c r="A1" s="216" t="s">
        <v>320</v>
      </c>
      <c r="B1" s="216"/>
      <c r="C1" s="216"/>
      <c r="D1" s="216"/>
      <c r="E1" s="216"/>
      <c r="F1" s="216"/>
      <c r="G1" s="216"/>
      <c r="H1" s="216"/>
    </row>
    <row r="2" spans="1:8" ht="13.5">
      <c r="A2" s="107"/>
      <c r="B2" s="107"/>
      <c r="C2" s="108"/>
      <c r="D2" s="108"/>
      <c r="E2" s="108"/>
      <c r="F2" s="108"/>
      <c r="G2" s="108"/>
      <c r="H2" s="108"/>
    </row>
    <row r="3" spans="1:8" ht="13.5">
      <c r="A3" s="107"/>
      <c r="B3" s="212" t="s">
        <v>13</v>
      </c>
      <c r="C3" s="212"/>
      <c r="D3" s="212"/>
      <c r="E3" s="212"/>
      <c r="F3" s="212"/>
      <c r="G3" s="212"/>
      <c r="H3" s="212"/>
    </row>
    <row r="4" spans="1:8" ht="13.5">
      <c r="A4" s="107"/>
      <c r="B4" s="212"/>
      <c r="C4" s="212"/>
      <c r="D4" s="212"/>
      <c r="E4" s="212"/>
      <c r="F4" s="212"/>
      <c r="G4" s="212"/>
      <c r="H4" s="212"/>
    </row>
    <row r="5" spans="1:8" ht="57" customHeight="1">
      <c r="A5" s="107"/>
      <c r="B5" s="212"/>
      <c r="C5" s="212"/>
      <c r="D5" s="212"/>
      <c r="E5" s="212"/>
      <c r="F5" s="212"/>
      <c r="G5" s="212"/>
      <c r="H5" s="212"/>
    </row>
    <row r="6" spans="1:8" ht="225.75" customHeight="1">
      <c r="A6" s="107"/>
      <c r="B6" s="214" t="s">
        <v>14</v>
      </c>
      <c r="C6" s="214"/>
      <c r="D6" s="214"/>
      <c r="E6" s="214"/>
      <c r="F6" s="214"/>
      <c r="G6" s="214"/>
      <c r="H6" s="214"/>
    </row>
    <row r="7" spans="1:8" ht="13.5">
      <c r="A7" s="107"/>
      <c r="B7" s="212" t="s">
        <v>321</v>
      </c>
      <c r="C7" s="212"/>
      <c r="D7" s="212"/>
      <c r="E7" s="212"/>
      <c r="F7" s="212"/>
      <c r="G7" s="212"/>
      <c r="H7" s="212"/>
    </row>
    <row r="8" spans="1:8" ht="13.5">
      <c r="A8" s="107"/>
      <c r="B8" s="212"/>
      <c r="C8" s="212"/>
      <c r="D8" s="212"/>
      <c r="E8" s="212"/>
      <c r="F8" s="212"/>
      <c r="G8" s="212"/>
      <c r="H8" s="212"/>
    </row>
    <row r="9" spans="1:8" ht="13.5">
      <c r="A9" s="107"/>
      <c r="B9" s="212"/>
      <c r="C9" s="212"/>
      <c r="D9" s="212"/>
      <c r="E9" s="212"/>
      <c r="F9" s="212"/>
      <c r="G9" s="212"/>
      <c r="H9" s="212"/>
    </row>
    <row r="10" spans="1:8" ht="13.5">
      <c r="A10" s="107"/>
      <c r="B10" s="212"/>
      <c r="C10" s="212"/>
      <c r="D10" s="212"/>
      <c r="E10" s="212"/>
      <c r="F10" s="212"/>
      <c r="G10" s="212"/>
      <c r="H10" s="212"/>
    </row>
    <row r="11" spans="1:8" ht="13.5">
      <c r="A11" s="107"/>
      <c r="B11" s="212"/>
      <c r="C11" s="212"/>
      <c r="D11" s="212"/>
      <c r="E11" s="212"/>
      <c r="F11" s="212"/>
      <c r="G11" s="212"/>
      <c r="H11" s="212"/>
    </row>
    <row r="12" spans="1:8" ht="13.5">
      <c r="A12" s="107"/>
      <c r="B12" s="212"/>
      <c r="C12" s="212"/>
      <c r="D12" s="212"/>
      <c r="E12" s="212"/>
      <c r="F12" s="212"/>
      <c r="G12" s="212"/>
      <c r="H12" s="212"/>
    </row>
    <row r="13" spans="1:8" ht="162" customHeight="1">
      <c r="A13" s="107"/>
      <c r="B13" s="212"/>
      <c r="C13" s="212"/>
      <c r="D13" s="212"/>
      <c r="E13" s="212"/>
      <c r="F13" s="212"/>
      <c r="G13" s="212"/>
      <c r="H13" s="212"/>
    </row>
    <row r="14" spans="1:8" ht="13.5">
      <c r="A14" s="107"/>
      <c r="B14" s="212" t="s">
        <v>15</v>
      </c>
      <c r="C14" s="212"/>
      <c r="D14" s="212"/>
      <c r="E14" s="212"/>
      <c r="F14" s="212"/>
      <c r="G14" s="212"/>
      <c r="H14" s="212"/>
    </row>
    <row r="15" spans="1:8" ht="43.5" customHeight="1">
      <c r="A15" s="107"/>
      <c r="B15" s="212"/>
      <c r="C15" s="212"/>
      <c r="D15" s="212"/>
      <c r="E15" s="212"/>
      <c r="F15" s="212"/>
      <c r="G15" s="212"/>
      <c r="H15" s="212"/>
    </row>
    <row r="16" spans="1:8" ht="18" customHeight="1">
      <c r="A16" s="107"/>
      <c r="B16" s="212" t="s">
        <v>16</v>
      </c>
      <c r="C16" s="212"/>
      <c r="D16" s="212"/>
      <c r="E16" s="212"/>
      <c r="F16" s="212"/>
      <c r="G16" s="212"/>
      <c r="H16" s="212"/>
    </row>
    <row r="17" spans="1:8" ht="13.5">
      <c r="A17" s="107"/>
      <c r="B17" s="212" t="s">
        <v>17</v>
      </c>
      <c r="C17" s="212"/>
      <c r="D17" s="212"/>
      <c r="E17" s="212"/>
      <c r="F17" s="212"/>
      <c r="G17" s="212"/>
      <c r="H17" s="212"/>
    </row>
    <row r="18" spans="1:8" ht="42.75" customHeight="1">
      <c r="A18" s="107"/>
      <c r="B18" s="212"/>
      <c r="C18" s="212"/>
      <c r="D18" s="212"/>
      <c r="E18" s="212"/>
      <c r="F18" s="212"/>
      <c r="G18" s="212"/>
      <c r="H18" s="212"/>
    </row>
    <row r="19" spans="1:8" ht="37.5" customHeight="1">
      <c r="A19" s="107"/>
      <c r="B19" s="217" t="s">
        <v>18</v>
      </c>
      <c r="C19" s="217"/>
      <c r="D19" s="217"/>
      <c r="E19" s="217"/>
      <c r="F19" s="217"/>
      <c r="G19" s="217"/>
      <c r="H19" s="217"/>
    </row>
    <row r="20" spans="1:8" ht="13.5">
      <c r="A20" s="107"/>
      <c r="B20" s="212" t="s">
        <v>19</v>
      </c>
      <c r="C20" s="212"/>
      <c r="D20" s="212"/>
      <c r="E20" s="212"/>
      <c r="F20" s="212"/>
      <c r="G20" s="212"/>
      <c r="H20" s="212"/>
    </row>
    <row r="21" spans="1:8" ht="29.25" customHeight="1">
      <c r="A21" s="107"/>
      <c r="B21" s="212"/>
      <c r="C21" s="212"/>
      <c r="D21" s="212"/>
      <c r="E21" s="212"/>
      <c r="F21" s="212"/>
      <c r="G21" s="212"/>
      <c r="H21" s="212"/>
    </row>
    <row r="22" spans="1:8" ht="16.5">
      <c r="A22" s="107"/>
      <c r="B22" s="212"/>
      <c r="C22" s="212"/>
      <c r="D22" s="212"/>
      <c r="E22" s="212"/>
      <c r="F22" s="212"/>
      <c r="G22" s="212"/>
      <c r="H22" s="212"/>
    </row>
    <row r="23" spans="1:8" ht="16.5">
      <c r="A23" s="111"/>
      <c r="B23" s="209" t="s">
        <v>20</v>
      </c>
      <c r="C23" s="209"/>
      <c r="D23" s="112"/>
      <c r="E23" s="112"/>
      <c r="F23" s="112"/>
      <c r="G23" s="112"/>
      <c r="H23" s="113"/>
    </row>
    <row r="24" spans="1:8" ht="13.5">
      <c r="A24" s="107"/>
      <c r="B24" s="212" t="s">
        <v>248</v>
      </c>
      <c r="C24" s="212"/>
      <c r="D24" s="212"/>
      <c r="E24" s="212"/>
      <c r="F24" s="212"/>
      <c r="G24" s="212"/>
      <c r="H24" s="212"/>
    </row>
    <row r="25" spans="1:8" ht="13.5">
      <c r="A25" s="107"/>
      <c r="B25" s="212"/>
      <c r="C25" s="212"/>
      <c r="D25" s="212"/>
      <c r="E25" s="212"/>
      <c r="F25" s="212"/>
      <c r="G25" s="212"/>
      <c r="H25" s="212"/>
    </row>
    <row r="26" spans="1:8" ht="13.5">
      <c r="A26" s="107"/>
      <c r="B26" s="212"/>
      <c r="C26" s="212"/>
      <c r="D26" s="212"/>
      <c r="E26" s="212"/>
      <c r="F26" s="212"/>
      <c r="G26" s="212"/>
      <c r="H26" s="212"/>
    </row>
    <row r="27" spans="1:8" ht="13.5">
      <c r="A27" s="107"/>
      <c r="B27" s="212"/>
      <c r="C27" s="212"/>
      <c r="D27" s="212"/>
      <c r="E27" s="212"/>
      <c r="F27" s="212"/>
      <c r="G27" s="212"/>
      <c r="H27" s="212"/>
    </row>
    <row r="28" spans="1:8" ht="13.5">
      <c r="A28" s="107"/>
      <c r="B28" s="212"/>
      <c r="C28" s="212"/>
      <c r="D28" s="212"/>
      <c r="E28" s="212"/>
      <c r="F28" s="212"/>
      <c r="G28" s="212"/>
      <c r="H28" s="212"/>
    </row>
    <row r="29" spans="1:8" ht="101.25" customHeight="1">
      <c r="A29" s="107"/>
      <c r="B29" s="212"/>
      <c r="C29" s="212"/>
      <c r="D29" s="212"/>
      <c r="E29" s="212"/>
      <c r="F29" s="212"/>
      <c r="G29" s="212"/>
      <c r="H29" s="212"/>
    </row>
    <row r="30" spans="1:8" ht="16.5">
      <c r="A30" s="111"/>
      <c r="B30" s="112" t="s">
        <v>21</v>
      </c>
      <c r="C30" s="112"/>
      <c r="D30" s="112"/>
      <c r="E30" s="112"/>
      <c r="F30" s="112"/>
      <c r="G30" s="112"/>
      <c r="H30" s="113"/>
    </row>
    <row r="31" spans="1:8" ht="13.5">
      <c r="A31" s="107"/>
      <c r="B31" s="212" t="s">
        <v>22</v>
      </c>
      <c r="C31" s="212"/>
      <c r="D31" s="212"/>
      <c r="E31" s="212"/>
      <c r="F31" s="212"/>
      <c r="G31" s="212"/>
      <c r="H31" s="212"/>
    </row>
    <row r="32" spans="1:8" ht="13.5">
      <c r="A32" s="107"/>
      <c r="B32" s="212"/>
      <c r="C32" s="212"/>
      <c r="D32" s="212"/>
      <c r="E32" s="212"/>
      <c r="F32" s="212"/>
      <c r="G32" s="212"/>
      <c r="H32" s="212"/>
    </row>
    <row r="33" spans="1:8" ht="13.5">
      <c r="A33" s="107"/>
      <c r="B33" s="212"/>
      <c r="C33" s="212"/>
      <c r="D33" s="212"/>
      <c r="E33" s="212"/>
      <c r="F33" s="212"/>
      <c r="G33" s="212"/>
      <c r="H33" s="212"/>
    </row>
    <row r="34" spans="1:8" ht="64.5" customHeight="1">
      <c r="A34" s="107"/>
      <c r="B34" s="212"/>
      <c r="C34" s="212"/>
      <c r="D34" s="212"/>
      <c r="E34" s="212"/>
      <c r="F34" s="212"/>
      <c r="G34" s="212"/>
      <c r="H34" s="212"/>
    </row>
    <row r="35" spans="1:8" ht="16.5">
      <c r="A35" s="111"/>
      <c r="B35" s="112" t="s">
        <v>23</v>
      </c>
      <c r="C35" s="112"/>
      <c r="D35" s="112"/>
      <c r="E35" s="112"/>
      <c r="F35" s="112"/>
      <c r="G35" s="112"/>
      <c r="H35" s="113"/>
    </row>
    <row r="36" spans="1:8" ht="13.5">
      <c r="A36" s="107"/>
      <c r="B36" s="212" t="s">
        <v>24</v>
      </c>
      <c r="C36" s="212"/>
      <c r="D36" s="212"/>
      <c r="E36" s="212"/>
      <c r="F36" s="212"/>
      <c r="G36" s="212"/>
      <c r="H36" s="212"/>
    </row>
    <row r="37" spans="1:8" ht="13.5">
      <c r="A37" s="107"/>
      <c r="B37" s="212"/>
      <c r="C37" s="212"/>
      <c r="D37" s="212"/>
      <c r="E37" s="212"/>
      <c r="F37" s="212"/>
      <c r="G37" s="212"/>
      <c r="H37" s="212"/>
    </row>
    <row r="38" spans="1:8" ht="13.5">
      <c r="A38" s="107"/>
      <c r="B38" s="212"/>
      <c r="C38" s="212"/>
      <c r="D38" s="212"/>
      <c r="E38" s="212"/>
      <c r="F38" s="212"/>
      <c r="G38" s="212"/>
      <c r="H38" s="212"/>
    </row>
    <row r="39" spans="1:8" ht="78" customHeight="1">
      <c r="A39" s="107"/>
      <c r="B39" s="212"/>
      <c r="C39" s="212"/>
      <c r="D39" s="212"/>
      <c r="E39" s="212"/>
      <c r="F39" s="212"/>
      <c r="G39" s="212"/>
      <c r="H39" s="212"/>
    </row>
    <row r="40" spans="1:8" ht="16.5">
      <c r="A40" s="107"/>
      <c r="B40" s="109"/>
      <c r="C40" s="109"/>
      <c r="D40" s="109"/>
      <c r="E40" s="109"/>
      <c r="F40" s="109"/>
      <c r="G40" s="109"/>
      <c r="H40" s="109"/>
    </row>
    <row r="41" spans="1:8" ht="16.5">
      <c r="A41" s="111"/>
      <c r="B41" s="112" t="s">
        <v>25</v>
      </c>
      <c r="C41" s="112"/>
      <c r="D41" s="112"/>
      <c r="E41" s="112"/>
      <c r="F41" s="112"/>
      <c r="G41" s="112"/>
      <c r="H41" s="113"/>
    </row>
    <row r="42" spans="1:8" ht="13.5">
      <c r="A42" s="107"/>
      <c r="B42" s="212" t="s">
        <v>26</v>
      </c>
      <c r="C42" s="212"/>
      <c r="D42" s="212"/>
      <c r="E42" s="212"/>
      <c r="F42" s="212"/>
      <c r="G42" s="212"/>
      <c r="H42" s="212"/>
    </row>
    <row r="43" spans="1:8" ht="13.5">
      <c r="A43" s="107"/>
      <c r="B43" s="212"/>
      <c r="C43" s="212"/>
      <c r="D43" s="212"/>
      <c r="E43" s="212"/>
      <c r="F43" s="212"/>
      <c r="G43" s="212"/>
      <c r="H43" s="212"/>
    </row>
    <row r="44" spans="1:8" ht="13.5">
      <c r="A44" s="107"/>
      <c r="B44" s="212"/>
      <c r="C44" s="212"/>
      <c r="D44" s="212"/>
      <c r="E44" s="212"/>
      <c r="F44" s="212"/>
      <c r="G44" s="212"/>
      <c r="H44" s="212"/>
    </row>
    <row r="45" spans="1:8" ht="13.5">
      <c r="A45" s="107"/>
      <c r="B45" s="212"/>
      <c r="C45" s="212"/>
      <c r="D45" s="212"/>
      <c r="E45" s="212"/>
      <c r="F45" s="212"/>
      <c r="G45" s="212"/>
      <c r="H45" s="212"/>
    </row>
    <row r="46" spans="1:8" ht="13.5">
      <c r="A46" s="107"/>
      <c r="B46" s="212"/>
      <c r="C46" s="212"/>
      <c r="D46" s="212"/>
      <c r="E46" s="212"/>
      <c r="F46" s="212"/>
      <c r="G46" s="212"/>
      <c r="H46" s="212"/>
    </row>
    <row r="47" spans="1:8" ht="56.25" customHeight="1">
      <c r="A47" s="107"/>
      <c r="B47" s="212"/>
      <c r="C47" s="212"/>
      <c r="D47" s="212"/>
      <c r="E47" s="212"/>
      <c r="F47" s="212"/>
      <c r="G47" s="212"/>
      <c r="H47" s="212"/>
    </row>
    <row r="48" spans="1:8" ht="16.5">
      <c r="A48" s="107"/>
      <c r="B48" s="109"/>
      <c r="C48" s="109"/>
      <c r="D48" s="109"/>
      <c r="E48" s="109"/>
      <c r="F48" s="109"/>
      <c r="G48" s="109"/>
      <c r="H48" s="109"/>
    </row>
    <row r="49" spans="1:8" ht="16.5">
      <c r="A49" s="111"/>
      <c r="B49" s="112" t="s">
        <v>27</v>
      </c>
      <c r="C49" s="112"/>
      <c r="D49" s="112"/>
      <c r="E49" s="112"/>
      <c r="F49" s="112"/>
      <c r="G49" s="112"/>
      <c r="H49" s="113"/>
    </row>
    <row r="50" spans="1:8" ht="13.5">
      <c r="A50" s="107"/>
      <c r="B50" s="212" t="s">
        <v>28</v>
      </c>
      <c r="C50" s="212"/>
      <c r="D50" s="212"/>
      <c r="E50" s="212"/>
      <c r="F50" s="212"/>
      <c r="G50" s="212"/>
      <c r="H50" s="212"/>
    </row>
    <row r="51" spans="1:8" ht="13.5">
      <c r="A51" s="107"/>
      <c r="B51" s="212"/>
      <c r="C51" s="212"/>
      <c r="D51" s="212"/>
      <c r="E51" s="212"/>
      <c r="F51" s="212"/>
      <c r="G51" s="212"/>
      <c r="H51" s="212"/>
    </row>
    <row r="52" spans="1:8" ht="46.5" customHeight="1">
      <c r="A52" s="107"/>
      <c r="B52" s="212"/>
      <c r="C52" s="212"/>
      <c r="D52" s="212"/>
      <c r="E52" s="212"/>
      <c r="F52" s="212"/>
      <c r="G52" s="212"/>
      <c r="H52" s="212"/>
    </row>
    <row r="53" spans="1:8" ht="41.25" customHeight="1">
      <c r="A53" s="107"/>
      <c r="B53" s="214" t="s">
        <v>29</v>
      </c>
      <c r="C53" s="214"/>
      <c r="D53" s="214"/>
      <c r="E53" s="214"/>
      <c r="F53" s="214"/>
      <c r="G53" s="214"/>
      <c r="H53" s="214"/>
    </row>
    <row r="54" spans="1:8" ht="16.5">
      <c r="A54" s="107"/>
      <c r="B54" s="110"/>
      <c r="C54" s="110"/>
      <c r="D54" s="110"/>
      <c r="E54" s="110"/>
      <c r="F54" s="110"/>
      <c r="G54" s="110"/>
      <c r="H54" s="110"/>
    </row>
    <row r="55" spans="1:8" ht="16.5">
      <c r="A55" s="111"/>
      <c r="B55" s="215" t="s">
        <v>30</v>
      </c>
      <c r="C55" s="215"/>
      <c r="D55" s="215"/>
      <c r="E55" s="215"/>
      <c r="F55" s="215"/>
      <c r="G55" s="215"/>
      <c r="H55" s="215"/>
    </row>
    <row r="56" spans="1:8" ht="13.5">
      <c r="A56" s="107"/>
      <c r="B56" s="212" t="s">
        <v>31</v>
      </c>
      <c r="C56" s="212"/>
      <c r="D56" s="212"/>
      <c r="E56" s="212"/>
      <c r="F56" s="212"/>
      <c r="G56" s="212"/>
      <c r="H56" s="212"/>
    </row>
    <row r="57" spans="1:8" ht="13.5">
      <c r="A57" s="107"/>
      <c r="B57" s="212"/>
      <c r="C57" s="212"/>
      <c r="D57" s="212"/>
      <c r="E57" s="212"/>
      <c r="F57" s="212"/>
      <c r="G57" s="212"/>
      <c r="H57" s="212"/>
    </row>
    <row r="58" spans="1:8" ht="58.5" customHeight="1">
      <c r="A58" s="107"/>
      <c r="B58" s="212"/>
      <c r="C58" s="212"/>
      <c r="D58" s="212"/>
      <c r="E58" s="212"/>
      <c r="F58" s="212"/>
      <c r="G58" s="212"/>
      <c r="H58" s="212"/>
    </row>
    <row r="59" spans="1:8" ht="16.5">
      <c r="A59" s="107"/>
      <c r="B59" s="109"/>
      <c r="C59" s="109"/>
      <c r="D59" s="109"/>
      <c r="E59" s="109"/>
      <c r="F59" s="109"/>
      <c r="G59" s="109"/>
      <c r="H59" s="109"/>
    </row>
    <row r="60" spans="1:8" ht="30" customHeight="1">
      <c r="A60" s="107"/>
      <c r="B60" s="212" t="s">
        <v>32</v>
      </c>
      <c r="C60" s="212"/>
      <c r="D60" s="212"/>
      <c r="E60" s="212"/>
      <c r="F60" s="212"/>
      <c r="G60" s="212"/>
      <c r="H60" s="212"/>
    </row>
    <row r="61" spans="1:8" ht="16.5" customHeight="1">
      <c r="A61" s="107"/>
      <c r="B61" s="212" t="s">
        <v>33</v>
      </c>
      <c r="C61" s="212"/>
      <c r="D61" s="212"/>
      <c r="E61" s="212"/>
      <c r="F61" s="212"/>
      <c r="G61" s="212"/>
      <c r="H61" s="212"/>
    </row>
    <row r="62" spans="1:8" ht="19.5" customHeight="1">
      <c r="A62" s="107"/>
      <c r="B62" s="212" t="s">
        <v>34</v>
      </c>
      <c r="C62" s="212"/>
      <c r="D62" s="212"/>
      <c r="E62" s="212"/>
      <c r="F62" s="212"/>
      <c r="G62" s="212"/>
      <c r="H62" s="212"/>
    </row>
    <row r="63" spans="1:8" ht="36.75" customHeight="1">
      <c r="A63" s="107"/>
      <c r="B63" s="212" t="s">
        <v>35</v>
      </c>
      <c r="C63" s="212"/>
      <c r="D63" s="212"/>
      <c r="E63" s="212"/>
      <c r="F63" s="212"/>
      <c r="G63" s="212"/>
      <c r="H63" s="212"/>
    </row>
    <row r="64" spans="1:8" ht="18.75" customHeight="1">
      <c r="A64" s="107"/>
      <c r="B64" s="212" t="s">
        <v>36</v>
      </c>
      <c r="C64" s="212"/>
      <c r="D64" s="212"/>
      <c r="E64" s="212"/>
      <c r="F64" s="212"/>
      <c r="G64" s="212"/>
      <c r="H64" s="212"/>
    </row>
    <row r="65" spans="1:8" ht="36" customHeight="1">
      <c r="A65" s="107"/>
      <c r="B65" s="212" t="s">
        <v>37</v>
      </c>
      <c r="C65" s="212"/>
      <c r="D65" s="212"/>
      <c r="E65" s="212"/>
      <c r="F65" s="212"/>
      <c r="G65" s="212"/>
      <c r="H65" s="212"/>
    </row>
    <row r="66" spans="1:8" ht="19.5" customHeight="1">
      <c r="A66" s="107"/>
      <c r="B66" s="212" t="s">
        <v>38</v>
      </c>
      <c r="C66" s="212"/>
      <c r="D66" s="212"/>
      <c r="E66" s="212"/>
      <c r="F66" s="212"/>
      <c r="G66" s="212"/>
      <c r="H66" s="212"/>
    </row>
    <row r="67" spans="1:8" ht="18.75" customHeight="1">
      <c r="A67" s="107"/>
      <c r="B67" s="212" t="s">
        <v>39</v>
      </c>
      <c r="C67" s="212"/>
      <c r="D67" s="212"/>
      <c r="E67" s="212"/>
      <c r="F67" s="212"/>
      <c r="G67" s="212"/>
      <c r="H67" s="212"/>
    </row>
    <row r="68" spans="1:8" ht="20.25" customHeight="1">
      <c r="A68" s="107"/>
      <c r="B68" s="212" t="s">
        <v>40</v>
      </c>
      <c r="C68" s="212"/>
      <c r="D68" s="212"/>
      <c r="E68" s="212"/>
      <c r="F68" s="212"/>
      <c r="G68" s="212"/>
      <c r="H68" s="212"/>
    </row>
    <row r="69" spans="1:8" ht="16.5">
      <c r="A69" s="107"/>
      <c r="B69" s="109"/>
      <c r="C69" s="109"/>
      <c r="D69" s="109"/>
      <c r="E69" s="109"/>
      <c r="F69" s="109"/>
      <c r="G69" s="109"/>
      <c r="H69" s="109"/>
    </row>
    <row r="70" spans="1:8" ht="13.5">
      <c r="A70" s="107"/>
      <c r="B70" s="212" t="s">
        <v>41</v>
      </c>
      <c r="C70" s="212"/>
      <c r="D70" s="212"/>
      <c r="E70" s="212"/>
      <c r="F70" s="212"/>
      <c r="G70" s="212"/>
      <c r="H70" s="212"/>
    </row>
    <row r="71" spans="1:8" ht="40.5" customHeight="1">
      <c r="A71" s="107"/>
      <c r="B71" s="212"/>
      <c r="C71" s="212"/>
      <c r="D71" s="212"/>
      <c r="E71" s="212"/>
      <c r="F71" s="212"/>
      <c r="G71" s="212"/>
      <c r="H71" s="212"/>
    </row>
    <row r="72" spans="1:8" ht="16.5">
      <c r="A72" s="107"/>
      <c r="B72" s="109"/>
      <c r="C72" s="109"/>
      <c r="D72" s="109"/>
      <c r="E72" s="109"/>
      <c r="F72" s="109"/>
      <c r="G72" s="109"/>
      <c r="H72" s="109"/>
    </row>
    <row r="73" spans="1:8" ht="16.5">
      <c r="A73" s="107"/>
      <c r="B73" s="209" t="s">
        <v>42</v>
      </c>
      <c r="C73" s="209"/>
      <c r="D73" s="209"/>
      <c r="E73" s="209"/>
      <c r="F73" s="209"/>
      <c r="G73" s="209"/>
      <c r="H73" s="209"/>
    </row>
    <row r="74" spans="1:8" ht="13.5">
      <c r="A74" s="107"/>
      <c r="B74" s="212" t="s">
        <v>43</v>
      </c>
      <c r="C74" s="212"/>
      <c r="D74" s="212"/>
      <c r="E74" s="212"/>
      <c r="F74" s="212"/>
      <c r="G74" s="212"/>
      <c r="H74" s="212"/>
    </row>
    <row r="75" spans="1:8" ht="13.5">
      <c r="A75" s="107"/>
      <c r="B75" s="212"/>
      <c r="C75" s="212"/>
      <c r="D75" s="212"/>
      <c r="E75" s="212"/>
      <c r="F75" s="212"/>
      <c r="G75" s="212"/>
      <c r="H75" s="212"/>
    </row>
    <row r="76" spans="1:8" ht="77.25" customHeight="1">
      <c r="A76" s="107"/>
      <c r="B76" s="212"/>
      <c r="C76" s="212"/>
      <c r="D76" s="212"/>
      <c r="E76" s="212"/>
      <c r="F76" s="212"/>
      <c r="G76" s="212"/>
      <c r="H76" s="212"/>
    </row>
    <row r="77" spans="1:8" ht="16.5">
      <c r="A77" s="107"/>
      <c r="B77" s="109"/>
      <c r="C77" s="109"/>
      <c r="D77" s="109"/>
      <c r="E77" s="109"/>
      <c r="F77" s="109"/>
      <c r="G77" s="109"/>
      <c r="H77" s="109"/>
    </row>
    <row r="78" spans="1:8" ht="16.5">
      <c r="A78" s="107"/>
      <c r="B78" s="209" t="s">
        <v>72</v>
      </c>
      <c r="C78" s="209"/>
      <c r="D78" s="209"/>
      <c r="E78" s="209"/>
      <c r="F78" s="209"/>
      <c r="G78" s="209"/>
      <c r="H78" s="209"/>
    </row>
    <row r="79" spans="1:8" ht="138" customHeight="1">
      <c r="A79" s="107"/>
      <c r="B79" s="212" t="s">
        <v>249</v>
      </c>
      <c r="C79" s="212"/>
      <c r="D79" s="212"/>
      <c r="E79" s="212"/>
      <c r="F79" s="212"/>
      <c r="G79" s="212"/>
      <c r="H79" s="212"/>
    </row>
    <row r="80" spans="1:8" ht="16.5">
      <c r="A80" s="107"/>
      <c r="B80" s="109"/>
      <c r="C80" s="109"/>
      <c r="D80" s="109"/>
      <c r="E80" s="109"/>
      <c r="F80" s="109"/>
      <c r="G80" s="109"/>
      <c r="H80" s="109"/>
    </row>
    <row r="81" spans="1:8" ht="16.5">
      <c r="A81" s="107"/>
      <c r="B81" s="209" t="s">
        <v>44</v>
      </c>
      <c r="C81" s="209"/>
      <c r="D81" s="209"/>
      <c r="E81" s="209"/>
      <c r="F81" s="209"/>
      <c r="G81" s="209"/>
      <c r="H81" s="209"/>
    </row>
    <row r="82" spans="1:8" ht="39" customHeight="1">
      <c r="A82" s="107"/>
      <c r="B82" s="212" t="s">
        <v>45</v>
      </c>
      <c r="C82" s="212"/>
      <c r="D82" s="212"/>
      <c r="E82" s="212"/>
      <c r="F82" s="212"/>
      <c r="G82" s="212"/>
      <c r="H82" s="212"/>
    </row>
    <row r="83" spans="1:8" ht="16.5">
      <c r="A83" s="107"/>
      <c r="B83" s="109"/>
      <c r="C83" s="109"/>
      <c r="D83" s="109"/>
      <c r="E83" s="109"/>
      <c r="F83" s="109"/>
      <c r="G83" s="109"/>
      <c r="H83" s="109"/>
    </row>
    <row r="84" spans="1:8" ht="16.5">
      <c r="A84" s="107"/>
      <c r="B84" s="209" t="s">
        <v>46</v>
      </c>
      <c r="C84" s="210"/>
      <c r="D84" s="210"/>
      <c r="E84" s="210"/>
      <c r="F84" s="210"/>
      <c r="G84" s="210"/>
      <c r="H84" s="210"/>
    </row>
    <row r="85" spans="1:8" ht="13.5">
      <c r="A85" s="107"/>
      <c r="B85" s="212" t="s">
        <v>47</v>
      </c>
      <c r="C85" s="212"/>
      <c r="D85" s="212"/>
      <c r="E85" s="212"/>
      <c r="F85" s="212"/>
      <c r="G85" s="212"/>
      <c r="H85" s="212"/>
    </row>
    <row r="86" spans="1:8" ht="13.5">
      <c r="A86" s="107"/>
      <c r="B86" s="212"/>
      <c r="C86" s="212"/>
      <c r="D86" s="212"/>
      <c r="E86" s="212"/>
      <c r="F86" s="212"/>
      <c r="G86" s="212"/>
      <c r="H86" s="212"/>
    </row>
    <row r="87" spans="1:8" ht="13.5">
      <c r="A87" s="107"/>
      <c r="B87" s="212"/>
      <c r="C87" s="212"/>
      <c r="D87" s="212"/>
      <c r="E87" s="212"/>
      <c r="F87" s="212"/>
      <c r="G87" s="212"/>
      <c r="H87" s="212"/>
    </row>
    <row r="88" spans="1:8" ht="67.5" customHeight="1">
      <c r="A88" s="107"/>
      <c r="B88" s="212"/>
      <c r="C88" s="212"/>
      <c r="D88" s="212"/>
      <c r="E88" s="212"/>
      <c r="F88" s="212"/>
      <c r="G88" s="212"/>
      <c r="H88" s="212"/>
    </row>
    <row r="89" spans="1:8" ht="13.5">
      <c r="A89" s="107"/>
      <c r="B89" s="212" t="s">
        <v>48</v>
      </c>
      <c r="C89" s="212"/>
      <c r="D89" s="212"/>
      <c r="E89" s="212"/>
      <c r="F89" s="212"/>
      <c r="G89" s="212"/>
      <c r="H89" s="212"/>
    </row>
    <row r="90" spans="1:8" ht="13.5">
      <c r="A90" s="107"/>
      <c r="B90" s="212"/>
      <c r="C90" s="212"/>
      <c r="D90" s="212"/>
      <c r="E90" s="212"/>
      <c r="F90" s="212"/>
      <c r="G90" s="212"/>
      <c r="H90" s="212"/>
    </row>
    <row r="91" spans="1:8" ht="13.5">
      <c r="A91" s="107"/>
      <c r="B91" s="212"/>
      <c r="C91" s="212"/>
      <c r="D91" s="212"/>
      <c r="E91" s="212"/>
      <c r="F91" s="212"/>
      <c r="G91" s="212"/>
      <c r="H91" s="212"/>
    </row>
    <row r="92" spans="1:8" ht="63" customHeight="1">
      <c r="A92" s="107"/>
      <c r="B92" s="212"/>
      <c r="C92" s="212"/>
      <c r="D92" s="212"/>
      <c r="E92" s="212"/>
      <c r="F92" s="212"/>
      <c r="G92" s="212"/>
      <c r="H92" s="212"/>
    </row>
    <row r="93" spans="1:8" ht="69" customHeight="1">
      <c r="A93" s="107"/>
      <c r="B93" s="214" t="s">
        <v>49</v>
      </c>
      <c r="C93" s="214"/>
      <c r="D93" s="214"/>
      <c r="E93" s="214"/>
      <c r="F93" s="214"/>
      <c r="G93" s="214"/>
      <c r="H93" s="214"/>
    </row>
    <row r="94" spans="1:8" ht="99.75" customHeight="1">
      <c r="A94" s="114"/>
      <c r="B94" s="212" t="s">
        <v>69</v>
      </c>
      <c r="C94" s="212"/>
      <c r="D94" s="212"/>
      <c r="E94" s="212"/>
      <c r="F94" s="212"/>
      <c r="G94" s="212"/>
      <c r="H94" s="212"/>
    </row>
    <row r="95" spans="1:8" ht="53.25" customHeight="1">
      <c r="A95" s="114"/>
      <c r="B95" s="212" t="s">
        <v>68</v>
      </c>
      <c r="C95" s="212"/>
      <c r="D95" s="212"/>
      <c r="E95" s="212"/>
      <c r="F95" s="212"/>
      <c r="G95" s="212"/>
      <c r="H95" s="212"/>
    </row>
    <row r="96" spans="1:8" ht="70.5" customHeight="1">
      <c r="A96" s="114"/>
      <c r="B96" s="212" t="s">
        <v>73</v>
      </c>
      <c r="C96" s="212"/>
      <c r="D96" s="212"/>
      <c r="E96" s="212"/>
      <c r="F96" s="212"/>
      <c r="G96" s="212"/>
      <c r="H96" s="212"/>
    </row>
    <row r="97" spans="1:8" ht="48" customHeight="1">
      <c r="A97" s="107"/>
      <c r="B97" s="212" t="s">
        <v>50</v>
      </c>
      <c r="C97" s="212"/>
      <c r="D97" s="212"/>
      <c r="E97" s="212"/>
      <c r="F97" s="212"/>
      <c r="G97" s="212"/>
      <c r="H97" s="212"/>
    </row>
    <row r="98" spans="1:8" ht="36" customHeight="1">
      <c r="A98" s="107"/>
      <c r="B98" s="212" t="s">
        <v>250</v>
      </c>
      <c r="C98" s="212"/>
      <c r="D98" s="212"/>
      <c r="E98" s="212"/>
      <c r="F98" s="212"/>
      <c r="G98" s="212"/>
      <c r="H98" s="212"/>
    </row>
    <row r="99" spans="1:8" ht="68.25" customHeight="1">
      <c r="A99" s="107"/>
      <c r="B99" s="212" t="s">
        <v>333</v>
      </c>
      <c r="C99" s="212"/>
      <c r="D99" s="212"/>
      <c r="E99" s="212"/>
      <c r="F99" s="212"/>
      <c r="G99" s="212"/>
      <c r="H99" s="212"/>
    </row>
    <row r="100" spans="1:8" ht="16.5">
      <c r="A100" s="107"/>
      <c r="B100" s="115"/>
      <c r="C100" s="115"/>
      <c r="D100" s="115"/>
      <c r="E100" s="115"/>
      <c r="F100" s="115"/>
      <c r="G100" s="115"/>
      <c r="H100" s="115"/>
    </row>
    <row r="101" spans="1:8" ht="16.5">
      <c r="A101" s="107"/>
      <c r="B101" s="209" t="s">
        <v>51</v>
      </c>
      <c r="C101" s="210"/>
      <c r="D101" s="210"/>
      <c r="E101" s="210"/>
      <c r="F101" s="210"/>
      <c r="G101" s="210"/>
      <c r="H101" s="210"/>
    </row>
    <row r="102" spans="1:8" ht="13.5">
      <c r="A102" s="107"/>
      <c r="B102" s="212" t="s">
        <v>251</v>
      </c>
      <c r="C102" s="212"/>
      <c r="D102" s="212"/>
      <c r="E102" s="212"/>
      <c r="F102" s="212"/>
      <c r="G102" s="212"/>
      <c r="H102" s="212"/>
    </row>
    <row r="103" spans="1:8" ht="13.5">
      <c r="A103" s="107"/>
      <c r="B103" s="212"/>
      <c r="C103" s="212"/>
      <c r="D103" s="212"/>
      <c r="E103" s="212"/>
      <c r="F103" s="212"/>
      <c r="G103" s="212"/>
      <c r="H103" s="212"/>
    </row>
    <row r="104" spans="1:8" ht="13.5">
      <c r="A104" s="107"/>
      <c r="B104" s="212"/>
      <c r="C104" s="212"/>
      <c r="D104" s="212"/>
      <c r="E104" s="212"/>
      <c r="F104" s="212"/>
      <c r="G104" s="212"/>
      <c r="H104" s="212"/>
    </row>
    <row r="105" spans="1:8" ht="13.5">
      <c r="A105" s="107"/>
      <c r="B105" s="212"/>
      <c r="C105" s="212"/>
      <c r="D105" s="212"/>
      <c r="E105" s="212"/>
      <c r="F105" s="212"/>
      <c r="G105" s="212"/>
      <c r="H105" s="212"/>
    </row>
    <row r="106" spans="1:8" ht="81.75" customHeight="1">
      <c r="A106" s="107"/>
      <c r="B106" s="212"/>
      <c r="C106" s="212"/>
      <c r="D106" s="212"/>
      <c r="E106" s="212"/>
      <c r="F106" s="212"/>
      <c r="G106" s="212"/>
      <c r="H106" s="212"/>
    </row>
    <row r="107" spans="1:8" ht="13.5">
      <c r="A107" s="107"/>
      <c r="B107" s="212" t="s">
        <v>52</v>
      </c>
      <c r="C107" s="212"/>
      <c r="D107" s="212"/>
      <c r="E107" s="212"/>
      <c r="F107" s="212"/>
      <c r="G107" s="212"/>
      <c r="H107" s="212"/>
    </row>
    <row r="108" spans="1:8" ht="55.5" customHeight="1">
      <c r="A108" s="107"/>
      <c r="B108" s="212"/>
      <c r="C108" s="212"/>
      <c r="D108" s="212"/>
      <c r="E108" s="212"/>
      <c r="F108" s="212"/>
      <c r="G108" s="212"/>
      <c r="H108" s="212"/>
    </row>
    <row r="109" spans="1:8" ht="41.25" customHeight="1">
      <c r="A109" s="107"/>
      <c r="B109" s="218" t="s">
        <v>252</v>
      </c>
      <c r="C109" s="218"/>
      <c r="D109" s="218"/>
      <c r="E109" s="218"/>
      <c r="F109" s="218"/>
      <c r="G109" s="218"/>
      <c r="H109" s="218"/>
    </row>
    <row r="110" spans="1:8" ht="16.5">
      <c r="A110" s="107"/>
      <c r="B110" s="116"/>
      <c r="C110" s="116"/>
      <c r="D110" s="116"/>
      <c r="E110" s="116"/>
      <c r="F110" s="116"/>
      <c r="G110" s="116"/>
      <c r="H110" s="116"/>
    </row>
    <row r="111" spans="1:8" ht="16.5">
      <c r="A111" s="107"/>
      <c r="B111" s="219" t="s">
        <v>70</v>
      </c>
      <c r="C111" s="219"/>
      <c r="D111" s="219"/>
      <c r="E111" s="219"/>
      <c r="F111" s="219"/>
      <c r="G111" s="219"/>
      <c r="H111" s="219"/>
    </row>
    <row r="112" spans="1:8" ht="37.5" customHeight="1">
      <c r="A112" s="107"/>
      <c r="B112" s="212" t="s">
        <v>71</v>
      </c>
      <c r="C112" s="212"/>
      <c r="D112" s="212"/>
      <c r="E112" s="212"/>
      <c r="F112" s="212"/>
      <c r="G112" s="212"/>
      <c r="H112" s="212"/>
    </row>
    <row r="113" spans="1:8" ht="150" customHeight="1">
      <c r="A113" s="107"/>
      <c r="B113" s="220" t="s">
        <v>253</v>
      </c>
      <c r="C113" s="220"/>
      <c r="D113" s="220"/>
      <c r="E113" s="220"/>
      <c r="F113" s="220"/>
      <c r="G113" s="220"/>
      <c r="H113" s="220"/>
    </row>
    <row r="114" spans="1:8" ht="16.5">
      <c r="A114" s="107"/>
      <c r="B114" s="109"/>
      <c r="C114" s="109"/>
      <c r="D114" s="109"/>
      <c r="E114" s="109"/>
      <c r="F114" s="109"/>
      <c r="G114" s="109"/>
      <c r="H114" s="109"/>
    </row>
    <row r="115" spans="1:8" ht="16.5">
      <c r="A115" s="107"/>
      <c r="B115" s="209" t="s">
        <v>53</v>
      </c>
      <c r="C115" s="210"/>
      <c r="D115" s="210"/>
      <c r="E115" s="210"/>
      <c r="F115" s="210"/>
      <c r="G115" s="210"/>
      <c r="H115" s="210"/>
    </row>
    <row r="116" spans="1:8" ht="13.5">
      <c r="A116" s="107"/>
      <c r="B116" s="212" t="s">
        <v>254</v>
      </c>
      <c r="C116" s="212"/>
      <c r="D116" s="212"/>
      <c r="E116" s="212"/>
      <c r="F116" s="212"/>
      <c r="G116" s="212"/>
      <c r="H116" s="212"/>
    </row>
    <row r="117" spans="1:8" ht="13.5">
      <c r="A117" s="107"/>
      <c r="B117" s="212"/>
      <c r="C117" s="212"/>
      <c r="D117" s="212"/>
      <c r="E117" s="212"/>
      <c r="F117" s="212"/>
      <c r="G117" s="212"/>
      <c r="H117" s="212"/>
    </row>
    <row r="118" spans="1:8" ht="27" customHeight="1">
      <c r="A118" s="107"/>
      <c r="B118" s="212"/>
      <c r="C118" s="212"/>
      <c r="D118" s="212"/>
      <c r="E118" s="212"/>
      <c r="F118" s="212"/>
      <c r="G118" s="212"/>
      <c r="H118" s="212"/>
    </row>
    <row r="119" spans="1:8" ht="16.5">
      <c r="A119" s="107"/>
      <c r="B119" s="109"/>
      <c r="C119" s="109"/>
      <c r="D119" s="109"/>
      <c r="E119" s="109"/>
      <c r="F119" s="109"/>
      <c r="G119" s="109"/>
      <c r="H119" s="109"/>
    </row>
    <row r="120" spans="1:8" ht="16.5">
      <c r="A120" s="107"/>
      <c r="B120" s="209" t="s">
        <v>54</v>
      </c>
      <c r="C120" s="210"/>
      <c r="D120" s="210"/>
      <c r="E120" s="210"/>
      <c r="F120" s="210"/>
      <c r="G120" s="210"/>
      <c r="H120" s="210"/>
    </row>
    <row r="121" spans="1:8" ht="13.5">
      <c r="A121" s="107"/>
      <c r="B121" s="212" t="s">
        <v>255</v>
      </c>
      <c r="C121" s="212"/>
      <c r="D121" s="212"/>
      <c r="E121" s="212"/>
      <c r="F121" s="212"/>
      <c r="G121" s="212"/>
      <c r="H121" s="212"/>
    </row>
    <row r="122" spans="1:8" ht="13.5">
      <c r="A122" s="107"/>
      <c r="B122" s="212"/>
      <c r="C122" s="212"/>
      <c r="D122" s="212"/>
      <c r="E122" s="212"/>
      <c r="F122" s="212"/>
      <c r="G122" s="212"/>
      <c r="H122" s="212"/>
    </row>
    <row r="123" spans="1:8" ht="75" customHeight="1">
      <c r="A123" s="107"/>
      <c r="B123" s="212"/>
      <c r="C123" s="212"/>
      <c r="D123" s="212"/>
      <c r="E123" s="212"/>
      <c r="F123" s="212"/>
      <c r="G123" s="212"/>
      <c r="H123" s="212"/>
    </row>
    <row r="124" spans="1:8" ht="16.5">
      <c r="A124" s="107"/>
      <c r="B124" s="115"/>
      <c r="C124" s="115"/>
      <c r="D124" s="115"/>
      <c r="E124" s="115"/>
      <c r="F124" s="115"/>
      <c r="G124" s="115"/>
      <c r="H124" s="115"/>
    </row>
    <row r="125" spans="1:8" ht="16.5">
      <c r="A125" s="107"/>
      <c r="B125" s="209" t="s">
        <v>55</v>
      </c>
      <c r="C125" s="210"/>
      <c r="D125" s="210"/>
      <c r="E125" s="210"/>
      <c r="F125" s="210"/>
      <c r="G125" s="210"/>
      <c r="H125" s="210"/>
    </row>
    <row r="126" spans="1:8" ht="13.5">
      <c r="A126" s="107"/>
      <c r="B126" s="212" t="s">
        <v>56</v>
      </c>
      <c r="C126" s="212"/>
      <c r="D126" s="212"/>
      <c r="E126" s="212"/>
      <c r="F126" s="212"/>
      <c r="G126" s="212"/>
      <c r="H126" s="212"/>
    </row>
    <row r="127" spans="1:8" ht="40.5" customHeight="1">
      <c r="A127" s="107"/>
      <c r="B127" s="212"/>
      <c r="C127" s="212"/>
      <c r="D127" s="212"/>
      <c r="E127" s="212"/>
      <c r="F127" s="212"/>
      <c r="G127" s="212"/>
      <c r="H127" s="212"/>
    </row>
    <row r="128" spans="1:8" ht="13.5">
      <c r="A128" s="107"/>
      <c r="B128" s="212" t="s">
        <v>256</v>
      </c>
      <c r="C128" s="212"/>
      <c r="D128" s="212"/>
      <c r="E128" s="212"/>
      <c r="F128" s="212"/>
      <c r="G128" s="212"/>
      <c r="H128" s="212"/>
    </row>
    <row r="129" spans="1:8" ht="13.5">
      <c r="A129" s="107"/>
      <c r="B129" s="212"/>
      <c r="C129" s="212"/>
      <c r="D129" s="212"/>
      <c r="E129" s="212"/>
      <c r="F129" s="212"/>
      <c r="G129" s="212"/>
      <c r="H129" s="212"/>
    </row>
    <row r="130" spans="1:8" ht="13.5">
      <c r="A130" s="107"/>
      <c r="B130" s="212"/>
      <c r="C130" s="212"/>
      <c r="D130" s="212"/>
      <c r="E130" s="212"/>
      <c r="F130" s="212"/>
      <c r="G130" s="212"/>
      <c r="H130" s="212"/>
    </row>
    <row r="131" spans="1:8" ht="13.5">
      <c r="A131" s="107"/>
      <c r="B131" s="212"/>
      <c r="C131" s="212"/>
      <c r="D131" s="212"/>
      <c r="E131" s="212"/>
      <c r="F131" s="212"/>
      <c r="G131" s="212"/>
      <c r="H131" s="212"/>
    </row>
    <row r="132" spans="1:8" ht="50.25" customHeight="1">
      <c r="A132" s="107"/>
      <c r="B132" s="212"/>
      <c r="C132" s="212"/>
      <c r="D132" s="212"/>
      <c r="E132" s="212"/>
      <c r="F132" s="212"/>
      <c r="G132" s="212"/>
      <c r="H132" s="212"/>
    </row>
    <row r="133" spans="1:8" ht="13.5">
      <c r="A133" s="107"/>
      <c r="B133" s="212" t="s">
        <v>57</v>
      </c>
      <c r="C133" s="212"/>
      <c r="D133" s="212"/>
      <c r="E133" s="212"/>
      <c r="F133" s="212"/>
      <c r="G133" s="212"/>
      <c r="H133" s="212"/>
    </row>
    <row r="134" spans="1:8" ht="37.5" customHeight="1">
      <c r="A134" s="107"/>
      <c r="B134" s="212"/>
      <c r="C134" s="212"/>
      <c r="D134" s="212"/>
      <c r="E134" s="212"/>
      <c r="F134" s="212"/>
      <c r="G134" s="212"/>
      <c r="H134" s="212"/>
    </row>
    <row r="135" spans="1:8" ht="13.5">
      <c r="A135" s="107"/>
      <c r="B135" s="212" t="s">
        <v>58</v>
      </c>
      <c r="C135" s="212"/>
      <c r="D135" s="212"/>
      <c r="E135" s="212"/>
      <c r="F135" s="212"/>
      <c r="G135" s="212"/>
      <c r="H135" s="212"/>
    </row>
    <row r="136" spans="1:8" ht="13.5">
      <c r="A136" s="107"/>
      <c r="B136" s="212"/>
      <c r="C136" s="212"/>
      <c r="D136" s="212"/>
      <c r="E136" s="212"/>
      <c r="F136" s="212"/>
      <c r="G136" s="212"/>
      <c r="H136" s="212"/>
    </row>
    <row r="137" spans="1:8" ht="45.75" customHeight="1">
      <c r="A137" s="107"/>
      <c r="B137" s="212"/>
      <c r="C137" s="212"/>
      <c r="D137" s="212"/>
      <c r="E137" s="212"/>
      <c r="F137" s="212"/>
      <c r="G137" s="212"/>
      <c r="H137" s="212"/>
    </row>
    <row r="138" spans="1:8" ht="13.5">
      <c r="A138" s="107"/>
      <c r="B138" s="221" t="s">
        <v>257</v>
      </c>
      <c r="C138" s="220"/>
      <c r="D138" s="220"/>
      <c r="E138" s="220"/>
      <c r="F138" s="220"/>
      <c r="G138" s="220"/>
      <c r="H138" s="220"/>
    </row>
    <row r="139" spans="1:8" ht="13.5">
      <c r="A139" s="107"/>
      <c r="B139" s="220"/>
      <c r="C139" s="220"/>
      <c r="D139" s="220"/>
      <c r="E139" s="220"/>
      <c r="F139" s="220"/>
      <c r="G139" s="220"/>
      <c r="H139" s="220"/>
    </row>
    <row r="140" spans="1:8" ht="254.25" customHeight="1">
      <c r="A140" s="107"/>
      <c r="B140" s="220"/>
      <c r="C140" s="220"/>
      <c r="D140" s="220"/>
      <c r="E140" s="220"/>
      <c r="F140" s="220"/>
      <c r="G140" s="220"/>
      <c r="H140" s="220"/>
    </row>
    <row r="141" spans="1:8" ht="13.5">
      <c r="A141" s="107"/>
      <c r="B141" s="212" t="s">
        <v>59</v>
      </c>
      <c r="C141" s="212"/>
      <c r="D141" s="212"/>
      <c r="E141" s="212"/>
      <c r="F141" s="212"/>
      <c r="G141" s="212"/>
      <c r="H141" s="212"/>
    </row>
    <row r="142" spans="1:8" ht="25.5" customHeight="1">
      <c r="A142" s="107"/>
      <c r="B142" s="212"/>
      <c r="C142" s="212"/>
      <c r="D142" s="212"/>
      <c r="E142" s="212"/>
      <c r="F142" s="212"/>
      <c r="G142" s="212"/>
      <c r="H142" s="212"/>
    </row>
    <row r="143" spans="1:8" ht="16.5">
      <c r="A143" s="107"/>
      <c r="B143" s="117"/>
      <c r="C143" s="117"/>
      <c r="D143" s="117"/>
      <c r="E143" s="117"/>
      <c r="F143" s="117"/>
      <c r="G143" s="117"/>
      <c r="H143" s="117"/>
    </row>
    <row r="144" spans="1:8" ht="16.5">
      <c r="A144" s="107"/>
      <c r="B144" s="209" t="s">
        <v>60</v>
      </c>
      <c r="C144" s="210"/>
      <c r="D144" s="210"/>
      <c r="E144" s="210"/>
      <c r="F144" s="210"/>
      <c r="G144" s="210"/>
      <c r="H144" s="210"/>
    </row>
    <row r="145" spans="1:8" ht="69" customHeight="1">
      <c r="A145" s="107"/>
      <c r="B145" s="212" t="s">
        <v>61</v>
      </c>
      <c r="C145" s="212"/>
      <c r="D145" s="212"/>
      <c r="E145" s="212"/>
      <c r="F145" s="212"/>
      <c r="G145" s="212"/>
      <c r="H145" s="212"/>
    </row>
    <row r="146" spans="1:8" ht="13.5">
      <c r="A146" s="107"/>
      <c r="B146" s="212" t="s">
        <v>258</v>
      </c>
      <c r="C146" s="212"/>
      <c r="D146" s="212"/>
      <c r="E146" s="212"/>
      <c r="F146" s="212"/>
      <c r="G146" s="212"/>
      <c r="H146" s="212"/>
    </row>
    <row r="147" spans="1:8" ht="13.5">
      <c r="A147" s="107"/>
      <c r="B147" s="212"/>
      <c r="C147" s="212"/>
      <c r="D147" s="212"/>
      <c r="E147" s="212"/>
      <c r="F147" s="212"/>
      <c r="G147" s="212"/>
      <c r="H147" s="212"/>
    </row>
    <row r="148" spans="1:8" ht="60" customHeight="1">
      <c r="A148" s="107"/>
      <c r="B148" s="212"/>
      <c r="C148" s="212"/>
      <c r="D148" s="212"/>
      <c r="E148" s="212"/>
      <c r="F148" s="212"/>
      <c r="G148" s="212"/>
      <c r="H148" s="212"/>
    </row>
    <row r="149" spans="1:8" ht="16.5">
      <c r="A149" s="107"/>
      <c r="B149" s="109"/>
      <c r="C149" s="109"/>
      <c r="D149" s="109"/>
      <c r="E149" s="109"/>
      <c r="F149" s="109"/>
      <c r="G149" s="109"/>
      <c r="H149" s="109"/>
    </row>
    <row r="150" spans="1:8" ht="13.5">
      <c r="A150" s="107"/>
      <c r="B150" s="212" t="s">
        <v>62</v>
      </c>
      <c r="C150" s="212"/>
      <c r="D150" s="212"/>
      <c r="E150" s="212"/>
      <c r="F150" s="212"/>
      <c r="G150" s="212"/>
      <c r="H150" s="212"/>
    </row>
    <row r="151" spans="1:8" ht="26.25" customHeight="1">
      <c r="A151" s="107"/>
      <c r="B151" s="212"/>
      <c r="C151" s="212"/>
      <c r="D151" s="212"/>
      <c r="E151" s="212"/>
      <c r="F151" s="212"/>
      <c r="G151" s="212"/>
      <c r="H151" s="212"/>
    </row>
    <row r="152" spans="1:8" ht="13.5">
      <c r="A152" s="107"/>
      <c r="B152" s="212" t="s">
        <v>259</v>
      </c>
      <c r="C152" s="212"/>
      <c r="D152" s="212"/>
      <c r="E152" s="212"/>
      <c r="F152" s="212"/>
      <c r="G152" s="212"/>
      <c r="H152" s="212"/>
    </row>
    <row r="153" spans="1:8" ht="13.5">
      <c r="A153" s="107"/>
      <c r="B153" s="212"/>
      <c r="C153" s="212"/>
      <c r="D153" s="212"/>
      <c r="E153" s="212"/>
      <c r="F153" s="212"/>
      <c r="G153" s="212"/>
      <c r="H153" s="212"/>
    </row>
    <row r="154" spans="1:8" ht="57.75" customHeight="1">
      <c r="A154" s="107"/>
      <c r="B154" s="212"/>
      <c r="C154" s="212"/>
      <c r="D154" s="212"/>
      <c r="E154" s="212"/>
      <c r="F154" s="212"/>
      <c r="G154" s="212"/>
      <c r="H154" s="212"/>
    </row>
    <row r="155" spans="1:8" ht="13.5">
      <c r="A155" s="107"/>
      <c r="B155" s="212" t="s">
        <v>260</v>
      </c>
      <c r="C155" s="212"/>
      <c r="D155" s="212"/>
      <c r="E155" s="212"/>
      <c r="F155" s="212"/>
      <c r="G155" s="212"/>
      <c r="H155" s="212"/>
    </row>
    <row r="156" spans="1:8" ht="13.5">
      <c r="A156" s="107"/>
      <c r="B156" s="212"/>
      <c r="C156" s="212"/>
      <c r="D156" s="212"/>
      <c r="E156" s="212"/>
      <c r="F156" s="212"/>
      <c r="G156" s="212"/>
      <c r="H156" s="212"/>
    </row>
    <row r="157" spans="1:8" ht="69" customHeight="1">
      <c r="A157" s="107"/>
      <c r="B157" s="212"/>
      <c r="C157" s="212"/>
      <c r="D157" s="212"/>
      <c r="E157" s="212"/>
      <c r="F157" s="212"/>
      <c r="G157" s="212"/>
      <c r="H157" s="212"/>
    </row>
    <row r="158" spans="1:8" ht="13.5">
      <c r="A158" s="107"/>
      <c r="B158" s="212" t="s">
        <v>261</v>
      </c>
      <c r="C158" s="212"/>
      <c r="D158" s="212"/>
      <c r="E158" s="212"/>
      <c r="F158" s="212"/>
      <c r="G158" s="212"/>
      <c r="H158" s="212"/>
    </row>
    <row r="159" spans="1:8" ht="39.75" customHeight="1">
      <c r="A159" s="107"/>
      <c r="B159" s="212"/>
      <c r="C159" s="212"/>
      <c r="D159" s="212"/>
      <c r="E159" s="212"/>
      <c r="F159" s="212"/>
      <c r="G159" s="212"/>
      <c r="H159" s="212"/>
    </row>
    <row r="160" spans="1:8" ht="13.5">
      <c r="A160" s="107"/>
      <c r="B160" s="212" t="s">
        <v>63</v>
      </c>
      <c r="C160" s="212"/>
      <c r="D160" s="212"/>
      <c r="E160" s="212"/>
      <c r="F160" s="212"/>
      <c r="G160" s="212"/>
      <c r="H160" s="212"/>
    </row>
    <row r="161" spans="1:8" ht="38.25" customHeight="1">
      <c r="A161" s="107"/>
      <c r="B161" s="212"/>
      <c r="C161" s="212"/>
      <c r="D161" s="212"/>
      <c r="E161" s="212"/>
      <c r="F161" s="212"/>
      <c r="G161" s="212"/>
      <c r="H161" s="212"/>
    </row>
    <row r="162" spans="1:8" ht="13.5">
      <c r="A162" s="107"/>
      <c r="B162" s="212" t="s">
        <v>262</v>
      </c>
      <c r="C162" s="212"/>
      <c r="D162" s="212"/>
      <c r="E162" s="212"/>
      <c r="F162" s="212"/>
      <c r="G162" s="212"/>
      <c r="H162" s="212"/>
    </row>
    <row r="163" spans="1:8" ht="60" customHeight="1">
      <c r="A163" s="107"/>
      <c r="B163" s="212"/>
      <c r="C163" s="212"/>
      <c r="D163" s="212"/>
      <c r="E163" s="212"/>
      <c r="F163" s="212"/>
      <c r="G163" s="212"/>
      <c r="H163" s="212"/>
    </row>
    <row r="164" spans="1:8" ht="13.5">
      <c r="A164" s="107"/>
      <c r="B164" s="212" t="s">
        <v>263</v>
      </c>
      <c r="C164" s="212"/>
      <c r="D164" s="212"/>
      <c r="E164" s="212"/>
      <c r="F164" s="212"/>
      <c r="G164" s="212"/>
      <c r="H164" s="212"/>
    </row>
    <row r="165" spans="1:8" ht="42.75" customHeight="1">
      <c r="A165" s="107"/>
      <c r="B165" s="212"/>
      <c r="C165" s="212"/>
      <c r="D165" s="212"/>
      <c r="E165" s="212"/>
      <c r="F165" s="212"/>
      <c r="G165" s="212"/>
      <c r="H165" s="212"/>
    </row>
    <row r="166" spans="1:8" ht="13.5">
      <c r="A166" s="107"/>
      <c r="B166" s="212" t="s">
        <v>264</v>
      </c>
      <c r="C166" s="212"/>
      <c r="D166" s="212"/>
      <c r="E166" s="212"/>
      <c r="F166" s="212"/>
      <c r="G166" s="212"/>
      <c r="H166" s="212"/>
    </row>
    <row r="167" spans="1:8" ht="13.5">
      <c r="A167" s="107"/>
      <c r="B167" s="212"/>
      <c r="C167" s="212"/>
      <c r="D167" s="212"/>
      <c r="E167" s="212"/>
      <c r="F167" s="212"/>
      <c r="G167" s="212"/>
      <c r="H167" s="212"/>
    </row>
    <row r="168" spans="1:8" ht="63" customHeight="1">
      <c r="A168" s="107"/>
      <c r="B168" s="212"/>
      <c r="C168" s="212"/>
      <c r="D168" s="212"/>
      <c r="E168" s="212"/>
      <c r="F168" s="212"/>
      <c r="G168" s="212"/>
      <c r="H168" s="212"/>
    </row>
    <row r="169" spans="1:8" ht="13.5">
      <c r="A169" s="107"/>
      <c r="B169" s="212" t="s">
        <v>64</v>
      </c>
      <c r="C169" s="212"/>
      <c r="D169" s="212"/>
      <c r="E169" s="212"/>
      <c r="F169" s="212"/>
      <c r="G169" s="212"/>
      <c r="H169" s="212"/>
    </row>
    <row r="170" spans="1:8" ht="13.5">
      <c r="A170" s="107"/>
      <c r="B170" s="212"/>
      <c r="C170" s="212"/>
      <c r="D170" s="212"/>
      <c r="E170" s="212"/>
      <c r="F170" s="212"/>
      <c r="G170" s="212"/>
      <c r="H170" s="212"/>
    </row>
    <row r="171" spans="1:8" ht="13.5">
      <c r="A171" s="107"/>
      <c r="B171" s="212"/>
      <c r="C171" s="212"/>
      <c r="D171" s="212"/>
      <c r="E171" s="212"/>
      <c r="F171" s="212"/>
      <c r="G171" s="212"/>
      <c r="H171" s="212"/>
    </row>
    <row r="172" spans="1:8" ht="80.25" customHeight="1">
      <c r="A172" s="107"/>
      <c r="B172" s="212"/>
      <c r="C172" s="212"/>
      <c r="D172" s="212"/>
      <c r="E172" s="212"/>
      <c r="F172" s="212"/>
      <c r="G172" s="212"/>
      <c r="H172" s="212"/>
    </row>
    <row r="173" spans="1:8" ht="13.5">
      <c r="A173" s="107"/>
      <c r="B173" s="212" t="s">
        <v>65</v>
      </c>
      <c r="C173" s="212"/>
      <c r="D173" s="212"/>
      <c r="E173" s="212"/>
      <c r="F173" s="212"/>
      <c r="G173" s="212"/>
      <c r="H173" s="212"/>
    </row>
    <row r="174" spans="1:8" ht="75.75" customHeight="1">
      <c r="A174" s="107"/>
      <c r="B174" s="212"/>
      <c r="C174" s="212"/>
      <c r="D174" s="212"/>
      <c r="E174" s="212"/>
      <c r="F174" s="212"/>
      <c r="G174" s="212"/>
      <c r="H174" s="212"/>
    </row>
    <row r="175" spans="1:8" ht="13.5">
      <c r="A175" s="107"/>
      <c r="B175" s="212" t="s">
        <v>265</v>
      </c>
      <c r="C175" s="212"/>
      <c r="D175" s="212"/>
      <c r="E175" s="212"/>
      <c r="F175" s="212"/>
      <c r="G175" s="212"/>
      <c r="H175" s="212"/>
    </row>
    <row r="176" spans="1:8" ht="42" customHeight="1">
      <c r="A176" s="107"/>
      <c r="B176" s="212"/>
      <c r="C176" s="212"/>
      <c r="D176" s="212"/>
      <c r="E176" s="212"/>
      <c r="F176" s="212"/>
      <c r="G176" s="212"/>
      <c r="H176" s="212"/>
    </row>
    <row r="177" spans="1:8" ht="38.25" customHeight="1">
      <c r="A177" s="107"/>
      <c r="B177" s="212" t="s">
        <v>66</v>
      </c>
      <c r="C177" s="212"/>
      <c r="D177" s="212"/>
      <c r="E177" s="212"/>
      <c r="F177" s="212"/>
      <c r="G177" s="212"/>
      <c r="H177" s="212"/>
    </row>
    <row r="178" spans="1:8" ht="27" customHeight="1">
      <c r="A178" s="107"/>
      <c r="B178" s="212" t="s">
        <v>266</v>
      </c>
      <c r="C178" s="212"/>
      <c r="D178" s="212"/>
      <c r="E178" s="212"/>
      <c r="F178" s="212"/>
      <c r="G178" s="212"/>
      <c r="H178" s="212"/>
    </row>
    <row r="179" spans="1:8" ht="13.5">
      <c r="A179" s="107"/>
      <c r="B179" s="212" t="s">
        <v>67</v>
      </c>
      <c r="C179" s="212"/>
      <c r="D179" s="212"/>
      <c r="E179" s="212"/>
      <c r="F179" s="212"/>
      <c r="G179" s="212"/>
      <c r="H179" s="212"/>
    </row>
    <row r="180" spans="1:8" ht="39.75" customHeight="1">
      <c r="A180" s="107"/>
      <c r="B180" s="212"/>
      <c r="C180" s="212"/>
      <c r="D180" s="212"/>
      <c r="E180" s="212"/>
      <c r="F180" s="212"/>
      <c r="G180" s="212"/>
      <c r="H180" s="212"/>
    </row>
    <row r="181" spans="1:8" ht="12.75" customHeight="1">
      <c r="A181" s="107"/>
      <c r="B181" s="212" t="s">
        <v>267</v>
      </c>
      <c r="C181" s="212"/>
      <c r="D181" s="212"/>
      <c r="E181" s="212"/>
      <c r="F181" s="212"/>
      <c r="G181" s="212"/>
      <c r="H181" s="212"/>
    </row>
    <row r="182" spans="1:8">
      <c r="A182" s="118"/>
      <c r="B182" s="212"/>
      <c r="C182" s="212"/>
      <c r="D182" s="212"/>
      <c r="E182" s="212"/>
      <c r="F182" s="212"/>
      <c r="G182" s="212"/>
      <c r="H182" s="212"/>
    </row>
    <row r="183" spans="1:8" ht="79.5" customHeight="1">
      <c r="A183" s="118"/>
      <c r="B183" s="212"/>
      <c r="C183" s="212"/>
      <c r="D183" s="212"/>
      <c r="E183" s="212"/>
      <c r="F183" s="212"/>
      <c r="G183" s="212"/>
      <c r="H183" s="212"/>
    </row>
    <row r="184" spans="1:8">
      <c r="A184" s="119"/>
      <c r="B184" s="213"/>
      <c r="C184" s="213"/>
      <c r="D184" s="213"/>
      <c r="E184" s="213"/>
      <c r="F184" s="213"/>
      <c r="G184" s="213"/>
      <c r="H184" s="213"/>
    </row>
    <row r="185" spans="1:8" ht="16.5">
      <c r="B185" s="209" t="s">
        <v>307</v>
      </c>
      <c r="C185" s="210"/>
      <c r="D185" s="210"/>
      <c r="E185" s="210"/>
      <c r="F185" s="210"/>
      <c r="G185" s="210"/>
      <c r="H185" s="210"/>
    </row>
    <row r="186" spans="1:8" ht="197.25" customHeight="1">
      <c r="A186" s="184"/>
      <c r="B186" s="211" t="s">
        <v>308</v>
      </c>
      <c r="C186" s="211"/>
      <c r="D186" s="211"/>
      <c r="E186" s="211"/>
      <c r="F186" s="211"/>
      <c r="G186" s="211"/>
      <c r="H186" s="211"/>
    </row>
    <row r="187" spans="1:8" ht="144.75" customHeight="1">
      <c r="B187" s="211" t="s">
        <v>309</v>
      </c>
      <c r="C187" s="211"/>
      <c r="D187" s="211"/>
      <c r="E187" s="211"/>
      <c r="F187" s="211"/>
      <c r="G187" s="211"/>
      <c r="H187" s="211"/>
    </row>
    <row r="188" spans="1:8" ht="84.75" customHeight="1">
      <c r="B188" s="211" t="s">
        <v>310</v>
      </c>
      <c r="C188" s="211"/>
      <c r="D188" s="211"/>
      <c r="E188" s="211"/>
      <c r="F188" s="211"/>
      <c r="G188" s="211"/>
      <c r="H188" s="211"/>
    </row>
    <row r="189" spans="1:8" ht="45.75" customHeight="1">
      <c r="B189" s="211" t="s">
        <v>311</v>
      </c>
      <c r="C189" s="211"/>
      <c r="D189" s="211"/>
      <c r="E189" s="211"/>
      <c r="F189" s="211"/>
      <c r="G189" s="211"/>
      <c r="H189" s="211"/>
    </row>
    <row r="190" spans="1:8" ht="29.25" customHeight="1">
      <c r="B190" s="211" t="s">
        <v>312</v>
      </c>
      <c r="C190" s="211"/>
      <c r="D190" s="211"/>
      <c r="E190" s="211"/>
      <c r="F190" s="211"/>
      <c r="G190" s="211"/>
      <c r="H190" s="211"/>
    </row>
    <row r="191" spans="1:8" ht="64.5" customHeight="1">
      <c r="B191" s="211" t="s">
        <v>313</v>
      </c>
      <c r="C191" s="211"/>
      <c r="D191" s="211"/>
      <c r="E191" s="211"/>
      <c r="F191" s="211"/>
      <c r="G191" s="211"/>
      <c r="H191" s="211"/>
    </row>
    <row r="192" spans="1:8" ht="97.5" customHeight="1">
      <c r="B192" s="211" t="s">
        <v>314</v>
      </c>
      <c r="C192" s="211"/>
      <c r="D192" s="211"/>
      <c r="E192" s="211"/>
      <c r="F192" s="211"/>
      <c r="G192" s="211"/>
      <c r="H192" s="211"/>
    </row>
    <row r="193" spans="2:8" ht="77.25" customHeight="1">
      <c r="B193" s="211" t="s">
        <v>315</v>
      </c>
      <c r="C193" s="211"/>
      <c r="D193" s="211"/>
      <c r="E193" s="211"/>
      <c r="F193" s="211"/>
      <c r="G193" s="211"/>
      <c r="H193" s="211"/>
    </row>
    <row r="194" spans="2:8" ht="111.75" customHeight="1">
      <c r="B194" s="211" t="s">
        <v>316</v>
      </c>
      <c r="C194" s="211"/>
      <c r="D194" s="211"/>
      <c r="E194" s="211"/>
      <c r="F194" s="211"/>
      <c r="G194" s="211"/>
      <c r="H194" s="211"/>
    </row>
  </sheetData>
  <mergeCells count="92">
    <mergeCell ref="B120:H120"/>
    <mergeCell ref="B121:H123"/>
    <mergeCell ref="B178:H178"/>
    <mergeCell ref="B126:H127"/>
    <mergeCell ref="B146:H148"/>
    <mergeCell ref="B138:H140"/>
    <mergeCell ref="B141:H142"/>
    <mergeCell ref="B144:H144"/>
    <mergeCell ref="B145:H145"/>
    <mergeCell ref="B150:H151"/>
    <mergeCell ref="B152:H154"/>
    <mergeCell ref="B155:H157"/>
    <mergeCell ref="B111:H111"/>
    <mergeCell ref="B112:H112"/>
    <mergeCell ref="B113:H113"/>
    <mergeCell ref="B115:H115"/>
    <mergeCell ref="B116:H118"/>
    <mergeCell ref="B99:H99"/>
    <mergeCell ref="B101:H101"/>
    <mergeCell ref="B102:H106"/>
    <mergeCell ref="B107:H108"/>
    <mergeCell ref="B109:H109"/>
    <mergeCell ref="B97:H97"/>
    <mergeCell ref="B98:H98"/>
    <mergeCell ref="B96:H96"/>
    <mergeCell ref="B179:H180"/>
    <mergeCell ref="B181:H183"/>
    <mergeCell ref="B125:H125"/>
    <mergeCell ref="B128:H132"/>
    <mergeCell ref="B133:H134"/>
    <mergeCell ref="B135:H137"/>
    <mergeCell ref="B173:H174"/>
    <mergeCell ref="B158:H159"/>
    <mergeCell ref="B160:H161"/>
    <mergeCell ref="B162:H163"/>
    <mergeCell ref="B164:H165"/>
    <mergeCell ref="B166:H168"/>
    <mergeCell ref="B169:H172"/>
    <mergeCell ref="A1:H1"/>
    <mergeCell ref="B19:H19"/>
    <mergeCell ref="B23:C23"/>
    <mergeCell ref="B50:H52"/>
    <mergeCell ref="B53:H53"/>
    <mergeCell ref="B20:H21"/>
    <mergeCell ref="B22:H22"/>
    <mergeCell ref="B24:H29"/>
    <mergeCell ref="B3:H5"/>
    <mergeCell ref="B6:H6"/>
    <mergeCell ref="B7:H13"/>
    <mergeCell ref="B14:H15"/>
    <mergeCell ref="B16:H16"/>
    <mergeCell ref="B17:H18"/>
    <mergeCell ref="B31:H34"/>
    <mergeCell ref="B65:H65"/>
    <mergeCell ref="B42:H47"/>
    <mergeCell ref="B60:H60"/>
    <mergeCell ref="B61:H61"/>
    <mergeCell ref="B36:H39"/>
    <mergeCell ref="B62:H62"/>
    <mergeCell ref="B63:H63"/>
    <mergeCell ref="B64:H64"/>
    <mergeCell ref="B55:H55"/>
    <mergeCell ref="B56:H58"/>
    <mergeCell ref="B66:H66"/>
    <mergeCell ref="B79:H79"/>
    <mergeCell ref="B85:H88"/>
    <mergeCell ref="B94:H94"/>
    <mergeCell ref="B95:H95"/>
    <mergeCell ref="B93:H93"/>
    <mergeCell ref="B67:H67"/>
    <mergeCell ref="B68:H68"/>
    <mergeCell ref="B70:H71"/>
    <mergeCell ref="B73:H73"/>
    <mergeCell ref="B74:H76"/>
    <mergeCell ref="B78:H78"/>
    <mergeCell ref="B81:H81"/>
    <mergeCell ref="B82:H82"/>
    <mergeCell ref="B84:H84"/>
    <mergeCell ref="B89:H92"/>
    <mergeCell ref="B193:H193"/>
    <mergeCell ref="B194:H194"/>
    <mergeCell ref="B188:H188"/>
    <mergeCell ref="B189:H189"/>
    <mergeCell ref="B190:H190"/>
    <mergeCell ref="B191:H191"/>
    <mergeCell ref="B192:H192"/>
    <mergeCell ref="B185:H185"/>
    <mergeCell ref="B186:H186"/>
    <mergeCell ref="B187:H187"/>
    <mergeCell ref="B175:H176"/>
    <mergeCell ref="B177:H177"/>
    <mergeCell ref="B184:H184"/>
  </mergeCells>
  <pageMargins left="1" right="1" top="1" bottom="1" header="0.5" footer="0.5"/>
  <pageSetup paperSize="9" orientation="portrait" r:id="rId1"/>
  <rowBreaks count="5" manualBreakCount="5">
    <brk id="13" max="7" man="1"/>
    <brk id="40" max="7" man="1"/>
    <brk id="110" max="7" man="1"/>
    <brk id="134" max="7" man="1"/>
    <brk id="15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4"/>
  <sheetViews>
    <sheetView view="pageBreakPreview" zoomScale="85" zoomScaleNormal="85" zoomScaleSheetLayoutView="85" workbookViewId="0">
      <selection activeCell="F8" sqref="F8"/>
    </sheetView>
  </sheetViews>
  <sheetFormatPr defaultColWidth="55.7109375" defaultRowHeight="12.75"/>
  <cols>
    <col min="1" max="1" width="5.85546875" style="20" customWidth="1"/>
    <col min="2" max="2" width="38.5703125" customWidth="1"/>
    <col min="3" max="3" width="8.5703125" style="38" customWidth="1"/>
    <col min="4" max="4" width="9" style="19" customWidth="1"/>
    <col min="5" max="5" width="12.140625" style="32" customWidth="1"/>
    <col min="6" max="6" width="15.85546875" style="43" customWidth="1"/>
    <col min="7" max="7" width="12" customWidth="1"/>
  </cols>
  <sheetData>
    <row r="1" spans="1:8" ht="18">
      <c r="A1" s="18" t="s">
        <v>77</v>
      </c>
      <c r="B1" s="1" t="s">
        <v>78</v>
      </c>
    </row>
    <row r="2" spans="1:8" ht="18">
      <c r="A2" s="18"/>
      <c r="B2" s="1"/>
    </row>
    <row r="3" spans="1:8" ht="18">
      <c r="A3" s="155" t="s">
        <v>6</v>
      </c>
      <c r="B3" s="90" t="s">
        <v>0</v>
      </c>
      <c r="C3" s="156"/>
      <c r="D3" s="129"/>
      <c r="E3" s="130"/>
      <c r="F3" s="131"/>
    </row>
    <row r="4" spans="1:8">
      <c r="A4" s="127"/>
      <c r="B4" s="134"/>
      <c r="C4" s="120"/>
      <c r="D4" s="129"/>
      <c r="E4" s="130"/>
      <c r="F4" s="131"/>
    </row>
    <row r="5" spans="1:8" ht="16.5">
      <c r="A5" s="168">
        <v>1</v>
      </c>
      <c r="B5" s="39">
        <v>2</v>
      </c>
      <c r="C5" s="39">
        <v>3</v>
      </c>
      <c r="D5" s="61">
        <v>4</v>
      </c>
      <c r="E5" s="39">
        <v>5</v>
      </c>
      <c r="F5" s="61">
        <v>6</v>
      </c>
    </row>
    <row r="6" spans="1:8" ht="33">
      <c r="A6" s="33" t="s">
        <v>1</v>
      </c>
      <c r="B6" s="53" t="s">
        <v>2</v>
      </c>
      <c r="C6" s="53" t="s">
        <v>3</v>
      </c>
      <c r="D6" s="121" t="s">
        <v>4</v>
      </c>
      <c r="E6" s="122" t="s">
        <v>319</v>
      </c>
      <c r="F6" s="123" t="s">
        <v>241</v>
      </c>
    </row>
    <row r="7" spans="1:8" ht="16.5">
      <c r="A7" s="33"/>
      <c r="B7" s="53"/>
      <c r="C7" s="53"/>
      <c r="D7" s="121"/>
      <c r="E7" s="122"/>
      <c r="F7" s="123"/>
    </row>
    <row r="8" spans="1:8" ht="264">
      <c r="A8" s="33">
        <v>1</v>
      </c>
      <c r="B8" s="27" t="s">
        <v>148</v>
      </c>
      <c r="C8" s="30"/>
      <c r="D8" s="56"/>
      <c r="E8" s="63"/>
      <c r="F8" s="63"/>
    </row>
    <row r="9" spans="1:8" ht="115.5">
      <c r="A9" s="33"/>
      <c r="B9" s="27" t="s">
        <v>149</v>
      </c>
      <c r="C9" s="30"/>
      <c r="D9" s="56"/>
      <c r="E9" s="63"/>
      <c r="F9" s="63"/>
    </row>
    <row r="10" spans="1:8" ht="363">
      <c r="A10" s="56"/>
      <c r="B10" s="27" t="s">
        <v>150</v>
      </c>
      <c r="C10" s="30" t="s">
        <v>124</v>
      </c>
      <c r="D10" s="185">
        <v>1</v>
      </c>
      <c r="E10" s="63"/>
      <c r="F10" s="64">
        <f>D10*E10</f>
        <v>0</v>
      </c>
      <c r="H10" s="62"/>
    </row>
    <row r="11" spans="1:8" ht="16.5">
      <c r="A11" s="27"/>
      <c r="B11" s="56"/>
      <c r="C11" s="30"/>
      <c r="D11" s="186"/>
      <c r="E11" s="73"/>
      <c r="F11" s="73"/>
      <c r="H11" s="62"/>
    </row>
    <row r="12" spans="1:8" ht="214.5">
      <c r="A12" s="33">
        <f>A8+1</f>
        <v>2</v>
      </c>
      <c r="B12" s="34" t="s">
        <v>268</v>
      </c>
      <c r="C12" s="30"/>
      <c r="D12" s="187"/>
      <c r="E12" s="125"/>
      <c r="F12" s="125"/>
      <c r="H12" s="62"/>
    </row>
    <row r="13" spans="1:8" ht="165">
      <c r="A13" s="33"/>
      <c r="B13" s="27" t="s">
        <v>142</v>
      </c>
      <c r="C13" s="30" t="s">
        <v>87</v>
      </c>
      <c r="D13" s="188">
        <v>150</v>
      </c>
      <c r="E13" s="68"/>
      <c r="F13" s="68">
        <f>D13*E13</f>
        <v>0</v>
      </c>
      <c r="H13" s="62"/>
    </row>
    <row r="14" spans="1:8" ht="16.5">
      <c r="A14" s="33"/>
      <c r="B14" s="34"/>
      <c r="C14" s="30"/>
      <c r="D14" s="187"/>
      <c r="E14" s="125"/>
      <c r="F14" s="125"/>
      <c r="H14" s="62"/>
    </row>
    <row r="15" spans="1:8" ht="148.5">
      <c r="A15" s="33">
        <f>A12+1</f>
        <v>3</v>
      </c>
      <c r="B15" s="34" t="s">
        <v>269</v>
      </c>
      <c r="C15" s="30"/>
      <c r="D15" s="187"/>
      <c r="E15" s="125"/>
      <c r="F15" s="125"/>
      <c r="H15" s="62"/>
    </row>
    <row r="16" spans="1:8" ht="16.5">
      <c r="A16" s="33"/>
      <c r="B16" s="27" t="s">
        <v>99</v>
      </c>
      <c r="C16" s="30" t="s">
        <v>87</v>
      </c>
      <c r="D16" s="188">
        <v>100</v>
      </c>
      <c r="E16" s="68"/>
      <c r="F16" s="68">
        <f>D16*E16</f>
        <v>0</v>
      </c>
      <c r="H16" s="62"/>
    </row>
    <row r="17" spans="1:8" ht="16.5">
      <c r="A17" s="33"/>
      <c r="B17" s="27" t="s">
        <v>100</v>
      </c>
      <c r="C17" s="30" t="s">
        <v>87</v>
      </c>
      <c r="D17" s="188">
        <v>100</v>
      </c>
      <c r="E17" s="68"/>
      <c r="F17" s="68">
        <f>D17*E17</f>
        <v>0</v>
      </c>
      <c r="H17" s="62"/>
    </row>
    <row r="18" spans="1:8" ht="16.5">
      <c r="A18" s="33"/>
      <c r="B18" s="27"/>
      <c r="C18" s="30"/>
      <c r="D18" s="187"/>
      <c r="E18" s="125"/>
      <c r="F18" s="125"/>
      <c r="H18" s="62"/>
    </row>
    <row r="19" spans="1:8" ht="198">
      <c r="A19" s="33">
        <f>A15+1</f>
        <v>4</v>
      </c>
      <c r="B19" s="34" t="s">
        <v>270</v>
      </c>
      <c r="C19" s="30"/>
      <c r="D19" s="187"/>
      <c r="E19" s="70"/>
      <c r="F19" s="70"/>
      <c r="H19" s="62"/>
    </row>
    <row r="20" spans="1:8" ht="198">
      <c r="A20" s="33"/>
      <c r="B20" s="27" t="s">
        <v>103</v>
      </c>
      <c r="C20" s="30" t="s">
        <v>5</v>
      </c>
      <c r="D20" s="188">
        <v>60</v>
      </c>
      <c r="E20" s="65"/>
      <c r="F20" s="68">
        <f>D20*E20</f>
        <v>0</v>
      </c>
      <c r="H20" s="62"/>
    </row>
    <row r="21" spans="1:8" ht="16.5">
      <c r="A21" s="126"/>
      <c r="B21" s="56"/>
      <c r="C21" s="30"/>
      <c r="D21" s="187"/>
      <c r="E21" s="70"/>
      <c r="F21" s="70"/>
      <c r="H21" s="62"/>
    </row>
    <row r="22" spans="1:8" ht="165">
      <c r="A22" s="33">
        <f>A19+1</f>
        <v>5</v>
      </c>
      <c r="B22" s="34" t="s">
        <v>271</v>
      </c>
      <c r="C22" s="30" t="s">
        <v>5</v>
      </c>
      <c r="D22" s="188">
        <v>1500</v>
      </c>
      <c r="E22" s="65"/>
      <c r="F22" s="68">
        <f>D22*E22</f>
        <v>0</v>
      </c>
      <c r="H22" s="62"/>
    </row>
    <row r="23" spans="1:8" ht="16.5">
      <c r="A23" s="33"/>
      <c r="B23" s="34"/>
      <c r="C23" s="30"/>
      <c r="D23" s="188"/>
      <c r="E23" s="65"/>
      <c r="F23" s="68"/>
      <c r="H23" s="62"/>
    </row>
    <row r="24" spans="1:8" ht="214.5">
      <c r="A24" s="33">
        <f>A22+1</f>
        <v>6</v>
      </c>
      <c r="B24" s="27" t="s">
        <v>193</v>
      </c>
      <c r="C24" s="30"/>
      <c r="D24" s="188"/>
      <c r="E24" s="65"/>
      <c r="F24" s="64"/>
      <c r="H24" s="62"/>
    </row>
    <row r="25" spans="1:8" ht="33">
      <c r="A25" s="33"/>
      <c r="B25" s="27" t="s">
        <v>151</v>
      </c>
      <c r="C25" s="30" t="s">
        <v>5</v>
      </c>
      <c r="D25" s="188">
        <v>1500</v>
      </c>
      <c r="E25" s="65"/>
      <c r="F25" s="64">
        <f>D25*E25</f>
        <v>0</v>
      </c>
      <c r="H25" s="62"/>
    </row>
    <row r="26" spans="1:8" ht="16.5">
      <c r="A26" s="33"/>
      <c r="B26" s="27"/>
      <c r="C26" s="30"/>
      <c r="D26" s="188"/>
      <c r="E26" s="65"/>
      <c r="F26" s="64"/>
      <c r="H26" s="62"/>
    </row>
    <row r="27" spans="1:8" ht="297">
      <c r="A27" s="33">
        <f>A24+1</f>
        <v>7</v>
      </c>
      <c r="B27" s="27" t="s">
        <v>331</v>
      </c>
      <c r="C27" s="36" t="s">
        <v>101</v>
      </c>
      <c r="D27" s="188">
        <v>1</v>
      </c>
      <c r="E27" s="66"/>
      <c r="F27" s="68">
        <f>D27*E27</f>
        <v>0</v>
      </c>
      <c r="H27" s="62"/>
    </row>
    <row r="28" spans="1:8" ht="16.5">
      <c r="A28" s="33"/>
      <c r="B28" s="27"/>
      <c r="C28" s="36"/>
      <c r="D28" s="188"/>
      <c r="E28" s="66"/>
      <c r="F28" s="68"/>
      <c r="H28" s="62"/>
    </row>
    <row r="29" spans="1:8" ht="66">
      <c r="A29" s="33">
        <f>A27+1</f>
        <v>8</v>
      </c>
      <c r="B29" s="34" t="s">
        <v>152</v>
      </c>
      <c r="C29" s="30" t="s">
        <v>153</v>
      </c>
      <c r="D29" s="185">
        <v>1</v>
      </c>
      <c r="E29" s="63"/>
      <c r="F29" s="64">
        <f>D29*E29</f>
        <v>0</v>
      </c>
      <c r="H29" s="62"/>
    </row>
    <row r="30" spans="1:8" ht="16.5">
      <c r="A30" s="126"/>
      <c r="B30" s="34"/>
      <c r="C30" s="30"/>
      <c r="D30" s="185"/>
      <c r="E30" s="63"/>
      <c r="F30" s="64"/>
      <c r="H30" s="62"/>
    </row>
    <row r="31" spans="1:8" ht="313.5">
      <c r="A31" s="33">
        <f>A29+1</f>
        <v>9</v>
      </c>
      <c r="B31" s="34" t="s">
        <v>154</v>
      </c>
      <c r="C31" s="36" t="s">
        <v>5</v>
      </c>
      <c r="D31" s="188">
        <v>400</v>
      </c>
      <c r="E31" s="66"/>
      <c r="F31" s="64">
        <f>D31*E31</f>
        <v>0</v>
      </c>
      <c r="H31" s="62"/>
    </row>
    <row r="32" spans="1:8" ht="16.5">
      <c r="A32" s="126"/>
      <c r="B32" s="34"/>
      <c r="C32" s="30"/>
      <c r="D32" s="56"/>
      <c r="E32" s="63"/>
      <c r="F32" s="64"/>
      <c r="H32" s="62"/>
    </row>
    <row r="33" spans="1:8" ht="16.5">
      <c r="A33" s="159"/>
      <c r="B33" s="31" t="s">
        <v>113</v>
      </c>
      <c r="C33" s="39"/>
      <c r="D33" s="138"/>
      <c r="E33" s="132"/>
      <c r="F33" s="133">
        <f>SUM(F8:F31)</f>
        <v>0</v>
      </c>
      <c r="H33" s="62"/>
    </row>
    <row r="34" spans="1:8" ht="16.5">
      <c r="A34" s="126"/>
      <c r="B34" s="26"/>
      <c r="C34" s="36"/>
      <c r="D34" s="124"/>
      <c r="E34" s="157"/>
      <c r="F34" s="140"/>
      <c r="H34" s="62"/>
    </row>
    <row r="35" spans="1:8" ht="16.5">
      <c r="A35" s="126"/>
      <c r="B35" s="26"/>
      <c r="C35" s="36"/>
      <c r="D35" s="124"/>
      <c r="E35" s="157"/>
      <c r="F35" s="140"/>
      <c r="H35" s="62"/>
    </row>
    <row r="36" spans="1:8" ht="16.5">
      <c r="A36" s="42" t="s">
        <v>9</v>
      </c>
      <c r="B36" s="128" t="s">
        <v>117</v>
      </c>
      <c r="C36" s="39"/>
      <c r="D36" s="138"/>
      <c r="E36" s="160"/>
      <c r="F36" s="161"/>
      <c r="H36" s="62"/>
    </row>
    <row r="37" spans="1:8" ht="16.5">
      <c r="A37" s="159"/>
      <c r="B37" s="58"/>
      <c r="C37" s="39"/>
      <c r="D37" s="138"/>
      <c r="E37" s="160"/>
      <c r="F37" s="161"/>
      <c r="H37" s="62"/>
    </row>
    <row r="38" spans="1:8" ht="16.5">
      <c r="A38" s="168">
        <v>1</v>
      </c>
      <c r="B38" s="39">
        <v>2</v>
      </c>
      <c r="C38" s="39">
        <v>3</v>
      </c>
      <c r="D38" s="61">
        <v>4</v>
      </c>
      <c r="E38" s="61">
        <v>5</v>
      </c>
      <c r="F38" s="61">
        <v>6</v>
      </c>
      <c r="H38" s="62"/>
    </row>
    <row r="39" spans="1:8" ht="33">
      <c r="A39" s="33" t="s">
        <v>1</v>
      </c>
      <c r="B39" s="53" t="s">
        <v>2</v>
      </c>
      <c r="C39" s="53" t="s">
        <v>3</v>
      </c>
      <c r="D39" s="121" t="s">
        <v>4</v>
      </c>
      <c r="E39" s="122" t="s">
        <v>319</v>
      </c>
      <c r="F39" s="123" t="s">
        <v>241</v>
      </c>
      <c r="H39" s="62"/>
    </row>
    <row r="40" spans="1:8" ht="16.5">
      <c r="A40" s="33"/>
      <c r="B40" s="53"/>
      <c r="C40" s="53"/>
      <c r="D40" s="121"/>
      <c r="E40" s="122"/>
      <c r="F40" s="123"/>
      <c r="H40" s="62"/>
    </row>
    <row r="41" spans="1:8" ht="33">
      <c r="A41" s="33"/>
      <c r="B41" s="34" t="s">
        <v>128</v>
      </c>
      <c r="C41" s="53"/>
      <c r="D41" s="121"/>
      <c r="E41" s="122"/>
      <c r="F41" s="123"/>
      <c r="H41" s="62"/>
    </row>
    <row r="42" spans="1:8" ht="16.5">
      <c r="A42" s="159"/>
      <c r="B42" s="128"/>
      <c r="C42" s="39"/>
      <c r="D42" s="138"/>
      <c r="E42" s="160"/>
      <c r="F42" s="161"/>
      <c r="H42" s="62"/>
    </row>
    <row r="43" spans="1:8" ht="181.5">
      <c r="A43" s="42">
        <f>A31+1</f>
        <v>10</v>
      </c>
      <c r="B43" s="27" t="s">
        <v>189</v>
      </c>
      <c r="C43" s="39" t="s">
        <v>8</v>
      </c>
      <c r="D43" s="189">
        <v>200</v>
      </c>
      <c r="E43" s="84"/>
      <c r="F43" s="68">
        <f>D43*E43</f>
        <v>0</v>
      </c>
      <c r="H43" s="62"/>
    </row>
    <row r="44" spans="1:8" ht="16.5">
      <c r="A44" s="42"/>
      <c r="B44" s="27"/>
      <c r="C44" s="39"/>
      <c r="D44" s="190"/>
      <c r="E44" s="84"/>
      <c r="F44" s="169"/>
      <c r="H44" s="62"/>
    </row>
    <row r="45" spans="1:8" ht="379.5">
      <c r="A45" s="42">
        <f>A43+1</f>
        <v>11</v>
      </c>
      <c r="B45" s="34" t="s">
        <v>332</v>
      </c>
      <c r="C45" s="39"/>
      <c r="D45" s="190"/>
      <c r="E45" s="169"/>
      <c r="F45" s="169"/>
      <c r="H45" s="62"/>
    </row>
    <row r="46" spans="1:8" ht="33">
      <c r="A46" s="42"/>
      <c r="B46" s="170" t="s">
        <v>190</v>
      </c>
      <c r="C46" s="30" t="s">
        <v>272</v>
      </c>
      <c r="D46" s="185">
        <v>150</v>
      </c>
      <c r="E46" s="63"/>
      <c r="F46" s="68">
        <f>D46*E46</f>
        <v>0</v>
      </c>
      <c r="H46" s="62"/>
    </row>
    <row r="47" spans="1:8" ht="16.5">
      <c r="A47" s="42"/>
      <c r="B47" s="170" t="s">
        <v>191</v>
      </c>
      <c r="C47" s="30" t="s">
        <v>7</v>
      </c>
      <c r="D47" s="185">
        <v>100</v>
      </c>
      <c r="E47" s="63"/>
      <c r="F47" s="68">
        <f>D47*E47</f>
        <v>0</v>
      </c>
      <c r="H47" s="62"/>
    </row>
    <row r="48" spans="1:8" ht="16.5">
      <c r="A48" s="42"/>
      <c r="B48" s="27"/>
      <c r="C48" s="39"/>
      <c r="D48" s="189"/>
      <c r="E48" s="84"/>
      <c r="F48" s="68"/>
      <c r="H48" s="62"/>
    </row>
    <row r="49" spans="1:8" ht="181.5">
      <c r="A49" s="42">
        <f>A45+1</f>
        <v>12</v>
      </c>
      <c r="B49" s="34" t="s">
        <v>273</v>
      </c>
      <c r="C49" s="39" t="s">
        <v>8</v>
      </c>
      <c r="D49" s="189">
        <v>50</v>
      </c>
      <c r="E49" s="84"/>
      <c r="F49" s="68">
        <f>D49*E49</f>
        <v>0</v>
      </c>
      <c r="H49" s="62"/>
    </row>
    <row r="50" spans="1:8" ht="16.5">
      <c r="A50" s="42"/>
      <c r="B50" s="27"/>
      <c r="C50" s="39"/>
      <c r="D50" s="189"/>
      <c r="E50" s="84"/>
      <c r="F50" s="68"/>
      <c r="H50" s="62"/>
    </row>
    <row r="51" spans="1:8" ht="165">
      <c r="A51" s="42">
        <f>A49+1</f>
        <v>13</v>
      </c>
      <c r="B51" s="34" t="s">
        <v>192</v>
      </c>
      <c r="C51" s="39" t="s">
        <v>94</v>
      </c>
      <c r="D51" s="189">
        <v>2</v>
      </c>
      <c r="E51" s="84"/>
      <c r="F51" s="68">
        <f>D51*E51</f>
        <v>0</v>
      </c>
      <c r="H51" s="62"/>
    </row>
    <row r="52" spans="1:8" ht="16.5">
      <c r="A52" s="42"/>
      <c r="B52" s="27"/>
      <c r="C52" s="39"/>
      <c r="D52" s="190"/>
      <c r="E52" s="84"/>
      <c r="F52" s="169"/>
      <c r="H52" s="62"/>
    </row>
    <row r="53" spans="1:8" ht="66">
      <c r="A53" s="42">
        <f>A51+1</f>
        <v>14</v>
      </c>
      <c r="B53" s="27" t="s">
        <v>116</v>
      </c>
      <c r="C53" s="39" t="s">
        <v>8</v>
      </c>
      <c r="D53" s="189">
        <v>150</v>
      </c>
      <c r="E53" s="84"/>
      <c r="F53" s="68">
        <f>D53*E53</f>
        <v>0</v>
      </c>
      <c r="H53" s="62"/>
    </row>
    <row r="54" spans="1:8" ht="16.5">
      <c r="A54" s="42"/>
      <c r="B54" s="27"/>
      <c r="C54" s="39"/>
      <c r="D54" s="189"/>
      <c r="E54" s="84"/>
      <c r="F54" s="68"/>
      <c r="H54" s="62"/>
    </row>
    <row r="55" spans="1:8" ht="66">
      <c r="A55" s="159"/>
      <c r="B55" s="34" t="s">
        <v>155</v>
      </c>
      <c r="C55" s="39"/>
      <c r="D55" s="189"/>
      <c r="E55" s="84"/>
      <c r="F55" s="69"/>
      <c r="H55" s="62"/>
    </row>
    <row r="56" spans="1:8" ht="346.5">
      <c r="A56" s="42">
        <f>A53+1</f>
        <v>15</v>
      </c>
      <c r="B56" s="34" t="s">
        <v>274</v>
      </c>
      <c r="C56" s="39"/>
      <c r="D56" s="189"/>
      <c r="E56" s="84"/>
      <c r="F56" s="69"/>
      <c r="H56" s="62"/>
    </row>
    <row r="57" spans="1:8" ht="285.75" customHeight="1">
      <c r="A57" s="42"/>
      <c r="B57" s="27" t="s">
        <v>206</v>
      </c>
      <c r="C57" s="39" t="s">
        <v>7</v>
      </c>
      <c r="D57" s="189">
        <v>500</v>
      </c>
      <c r="E57" s="84"/>
      <c r="F57" s="69">
        <f>D57*E57</f>
        <v>0</v>
      </c>
      <c r="H57" s="62"/>
    </row>
    <row r="58" spans="1:8" ht="16.5">
      <c r="A58" s="159"/>
      <c r="B58" s="128"/>
      <c r="C58" s="39"/>
      <c r="D58" s="138"/>
      <c r="E58" s="169"/>
      <c r="F58" s="169"/>
      <c r="H58" s="62"/>
    </row>
    <row r="59" spans="1:8" ht="16.5">
      <c r="A59" s="159"/>
      <c r="B59" s="31" t="s">
        <v>145</v>
      </c>
      <c r="C59" s="39"/>
      <c r="D59" s="138"/>
      <c r="E59" s="132"/>
      <c r="F59" s="133">
        <f>SUM(F43:F57)</f>
        <v>0</v>
      </c>
      <c r="H59" s="62"/>
    </row>
    <row r="60" spans="1:8" ht="16.5">
      <c r="A60" s="159"/>
      <c r="B60" s="128"/>
      <c r="C60" s="39"/>
      <c r="D60" s="138"/>
      <c r="E60" s="160"/>
      <c r="F60" s="161"/>
      <c r="H60" s="62"/>
    </row>
    <row r="61" spans="1:8" ht="16.5">
      <c r="A61" s="159"/>
      <c r="B61" s="58"/>
      <c r="C61" s="39"/>
      <c r="D61" s="138"/>
      <c r="E61" s="160"/>
      <c r="F61" s="161"/>
      <c r="H61" s="62"/>
    </row>
    <row r="62" spans="1:8" ht="16.5">
      <c r="A62" s="42" t="s">
        <v>10</v>
      </c>
      <c r="B62" s="128" t="s">
        <v>93</v>
      </c>
      <c r="C62" s="39"/>
      <c r="D62" s="138"/>
      <c r="E62" s="160"/>
      <c r="F62" s="161"/>
      <c r="H62" s="62"/>
    </row>
    <row r="63" spans="1:8" ht="16.5">
      <c r="A63" s="159"/>
      <c r="B63" s="58"/>
      <c r="C63" s="39"/>
      <c r="D63" s="138"/>
      <c r="E63" s="160"/>
      <c r="F63" s="161"/>
      <c r="H63" s="62"/>
    </row>
    <row r="64" spans="1:8" ht="16.5">
      <c r="A64" s="168">
        <v>1</v>
      </c>
      <c r="B64" s="39">
        <v>2</v>
      </c>
      <c r="C64" s="39">
        <v>3</v>
      </c>
      <c r="D64" s="61">
        <v>4</v>
      </c>
      <c r="E64" s="39">
        <v>5</v>
      </c>
      <c r="F64" s="61">
        <v>6</v>
      </c>
      <c r="H64" s="62"/>
    </row>
    <row r="65" spans="1:8" ht="33">
      <c r="A65" s="33" t="s">
        <v>1</v>
      </c>
      <c r="B65" s="53" t="s">
        <v>2</v>
      </c>
      <c r="C65" s="53" t="s">
        <v>3</v>
      </c>
      <c r="D65" s="121" t="s">
        <v>4</v>
      </c>
      <c r="E65" s="122" t="s">
        <v>319</v>
      </c>
      <c r="F65" s="123" t="s">
        <v>241</v>
      </c>
      <c r="H65" s="62"/>
    </row>
    <row r="66" spans="1:8" ht="16.5">
      <c r="A66" s="33"/>
      <c r="B66" s="53"/>
      <c r="C66" s="53"/>
      <c r="D66" s="121"/>
      <c r="E66" s="122"/>
      <c r="F66" s="123"/>
      <c r="H66" s="62"/>
    </row>
    <row r="67" spans="1:8" ht="99">
      <c r="A67" s="33">
        <f>A56+1</f>
        <v>16</v>
      </c>
      <c r="B67" s="34" t="s">
        <v>275</v>
      </c>
      <c r="C67" s="39" t="s">
        <v>5</v>
      </c>
      <c r="D67" s="191">
        <v>400</v>
      </c>
      <c r="E67" s="65"/>
      <c r="F67" s="68">
        <f>D67*E67</f>
        <v>0</v>
      </c>
      <c r="H67" s="62"/>
    </row>
    <row r="68" spans="1:8" ht="16.5">
      <c r="A68" s="159"/>
      <c r="B68" s="128"/>
      <c r="C68" s="39"/>
      <c r="D68" s="190"/>
      <c r="E68" s="169"/>
      <c r="F68" s="169"/>
      <c r="H68" s="62"/>
    </row>
    <row r="69" spans="1:8" ht="247.5">
      <c r="A69" s="33">
        <f>A67+1</f>
        <v>17</v>
      </c>
      <c r="B69" s="31" t="s">
        <v>127</v>
      </c>
      <c r="C69" s="39" t="s">
        <v>8</v>
      </c>
      <c r="D69" s="191">
        <v>5</v>
      </c>
      <c r="E69" s="65"/>
      <c r="F69" s="68">
        <f>D69*E69</f>
        <v>0</v>
      </c>
      <c r="H69" s="62"/>
    </row>
    <row r="70" spans="1:8" ht="16.5">
      <c r="A70" s="159"/>
      <c r="B70" s="128"/>
      <c r="C70" s="39"/>
      <c r="D70" s="190"/>
      <c r="E70" s="169"/>
      <c r="F70" s="169"/>
      <c r="H70" s="62"/>
    </row>
    <row r="71" spans="1:8" ht="214.5">
      <c r="A71" s="33">
        <f>A69+1</f>
        <v>18</v>
      </c>
      <c r="B71" s="34" t="s">
        <v>156</v>
      </c>
      <c r="C71" s="30" t="s">
        <v>114</v>
      </c>
      <c r="D71" s="185">
        <v>100</v>
      </c>
      <c r="E71" s="63"/>
      <c r="F71" s="64">
        <f>D71*E71</f>
        <v>0</v>
      </c>
      <c r="H71" s="62"/>
    </row>
    <row r="72" spans="1:8" ht="16.5">
      <c r="A72" s="33"/>
      <c r="B72" s="34"/>
      <c r="C72" s="30"/>
      <c r="D72" s="185"/>
      <c r="E72" s="63"/>
      <c r="F72" s="64"/>
      <c r="H72" s="62"/>
    </row>
    <row r="73" spans="1:8" ht="99">
      <c r="A73" s="33">
        <f>A71+1</f>
        <v>19</v>
      </c>
      <c r="B73" s="34" t="s">
        <v>185</v>
      </c>
      <c r="C73" s="30" t="s">
        <v>94</v>
      </c>
      <c r="D73" s="185">
        <v>10</v>
      </c>
      <c r="E73" s="63"/>
      <c r="F73" s="64">
        <f>D73*E73</f>
        <v>0</v>
      </c>
      <c r="H73" s="62"/>
    </row>
    <row r="74" spans="1:8" ht="16.5">
      <c r="A74" s="33"/>
      <c r="B74" s="34"/>
      <c r="C74" s="30"/>
      <c r="D74" s="185"/>
      <c r="E74" s="63"/>
      <c r="F74" s="64"/>
      <c r="H74" s="62"/>
    </row>
    <row r="75" spans="1:8" ht="165">
      <c r="A75" s="33">
        <f>A73+1</f>
        <v>20</v>
      </c>
      <c r="B75" s="34" t="s">
        <v>160</v>
      </c>
      <c r="C75" s="30" t="s">
        <v>5</v>
      </c>
      <c r="D75" s="185">
        <v>20</v>
      </c>
      <c r="E75" s="67"/>
      <c r="F75" s="65">
        <f t="shared" ref="F75" si="0">D75*E75</f>
        <v>0</v>
      </c>
      <c r="H75" s="62"/>
    </row>
    <row r="76" spans="1:8" ht="16.5">
      <c r="A76" s="33"/>
      <c r="B76" s="34"/>
      <c r="C76" s="30"/>
      <c r="D76" s="185"/>
      <c r="E76" s="67"/>
      <c r="F76" s="65"/>
      <c r="H76" s="62"/>
    </row>
    <row r="77" spans="1:8" ht="82.5">
      <c r="A77" s="33">
        <f>A75+1</f>
        <v>21</v>
      </c>
      <c r="B77" s="26" t="s">
        <v>180</v>
      </c>
      <c r="C77" s="30" t="s">
        <v>5</v>
      </c>
      <c r="D77" s="185">
        <v>20</v>
      </c>
      <c r="E77" s="68"/>
      <c r="F77" s="68">
        <f>D77*E77</f>
        <v>0</v>
      </c>
      <c r="H77" s="62"/>
    </row>
    <row r="78" spans="1:8" ht="16.5">
      <c r="A78" s="33"/>
      <c r="B78" s="26"/>
      <c r="C78" s="30"/>
      <c r="D78" s="185"/>
      <c r="E78" s="68"/>
      <c r="F78" s="68"/>
      <c r="H78" s="62"/>
    </row>
    <row r="79" spans="1:8" ht="132">
      <c r="A79" s="33">
        <f>A77+1</f>
        <v>22</v>
      </c>
      <c r="B79" s="26" t="s">
        <v>194</v>
      </c>
      <c r="C79" s="30" t="s">
        <v>5</v>
      </c>
      <c r="D79" s="185">
        <v>300</v>
      </c>
      <c r="E79" s="68"/>
      <c r="F79" s="68">
        <f>D79*E79</f>
        <v>0</v>
      </c>
      <c r="H79" s="62"/>
    </row>
    <row r="80" spans="1:8" ht="16.5">
      <c r="A80" s="159"/>
      <c r="B80" s="58"/>
      <c r="C80" s="39"/>
      <c r="D80" s="190"/>
      <c r="E80" s="169"/>
      <c r="F80" s="169"/>
      <c r="H80" s="62"/>
    </row>
    <row r="81" spans="1:8" ht="148.5">
      <c r="A81" s="33">
        <f>A79+1</f>
        <v>23</v>
      </c>
      <c r="B81" s="34" t="s">
        <v>276</v>
      </c>
      <c r="C81" s="30" t="s">
        <v>5</v>
      </c>
      <c r="D81" s="185">
        <v>1050</v>
      </c>
      <c r="E81" s="65"/>
      <c r="F81" s="68">
        <f>D81*E81</f>
        <v>0</v>
      </c>
      <c r="H81" s="62"/>
    </row>
    <row r="82" spans="1:8" ht="16.5">
      <c r="A82" s="33"/>
      <c r="B82" s="128"/>
      <c r="C82" s="39"/>
      <c r="D82" s="190"/>
      <c r="E82" s="171"/>
      <c r="F82" s="171"/>
      <c r="H82" s="62"/>
    </row>
    <row r="83" spans="1:8" ht="132">
      <c r="A83" s="33">
        <f>A81+1</f>
        <v>24</v>
      </c>
      <c r="B83" s="34" t="s">
        <v>115</v>
      </c>
      <c r="C83" s="30" t="s">
        <v>5</v>
      </c>
      <c r="D83" s="185">
        <v>100</v>
      </c>
      <c r="E83" s="65"/>
      <c r="F83" s="68">
        <f>D83*E83</f>
        <v>0</v>
      </c>
      <c r="H83" s="62"/>
    </row>
    <row r="84" spans="1:8" ht="16.5">
      <c r="A84" s="33"/>
      <c r="B84" s="34"/>
      <c r="C84" s="30"/>
      <c r="D84" s="185"/>
      <c r="E84" s="65"/>
      <c r="F84" s="68"/>
      <c r="H84" s="62"/>
    </row>
    <row r="85" spans="1:8" ht="115.5">
      <c r="A85" s="33">
        <f>A83+1</f>
        <v>25</v>
      </c>
      <c r="B85" s="34" t="s">
        <v>277</v>
      </c>
      <c r="C85" s="30" t="s">
        <v>5</v>
      </c>
      <c r="D85" s="185">
        <v>20</v>
      </c>
      <c r="E85" s="65"/>
      <c r="F85" s="68">
        <f>D85*E85</f>
        <v>0</v>
      </c>
      <c r="H85" s="62"/>
    </row>
    <row r="86" spans="1:8" ht="16.5">
      <c r="A86" s="33"/>
      <c r="B86" s="34"/>
      <c r="C86" s="30"/>
      <c r="D86" s="185"/>
      <c r="E86" s="65"/>
      <c r="F86" s="68"/>
      <c r="H86" s="62"/>
    </row>
    <row r="87" spans="1:8" ht="99">
      <c r="A87" s="33">
        <f>A85+1</f>
        <v>26</v>
      </c>
      <c r="B87" s="34" t="s">
        <v>157</v>
      </c>
      <c r="C87" s="30" t="s">
        <v>5</v>
      </c>
      <c r="D87" s="185">
        <v>250</v>
      </c>
      <c r="E87" s="69"/>
      <c r="F87" s="64">
        <f>D87*E87</f>
        <v>0</v>
      </c>
      <c r="H87" s="62"/>
    </row>
    <row r="88" spans="1:8" ht="16.5">
      <c r="A88" s="33"/>
      <c r="B88" s="34"/>
      <c r="C88" s="30"/>
      <c r="D88" s="185"/>
      <c r="E88" s="69"/>
      <c r="F88" s="64"/>
      <c r="H88" s="62"/>
    </row>
    <row r="89" spans="1:8" ht="132">
      <c r="A89" s="33">
        <f>A87+1</f>
        <v>27</v>
      </c>
      <c r="B89" s="34" t="s">
        <v>204</v>
      </c>
      <c r="C89" s="30" t="s">
        <v>5</v>
      </c>
      <c r="D89" s="185">
        <v>5</v>
      </c>
      <c r="E89" s="69"/>
      <c r="F89" s="64">
        <f>D89*E89</f>
        <v>0</v>
      </c>
      <c r="H89" s="62"/>
    </row>
    <row r="90" spans="1:8" ht="16.5">
      <c r="A90" s="33"/>
      <c r="B90" s="34"/>
      <c r="C90" s="30"/>
      <c r="D90" s="185"/>
      <c r="E90" s="69"/>
      <c r="F90" s="64"/>
      <c r="H90" s="62"/>
    </row>
    <row r="91" spans="1:8" ht="99">
      <c r="A91" s="33">
        <f>A89+1</f>
        <v>28</v>
      </c>
      <c r="B91" s="34" t="s">
        <v>179</v>
      </c>
      <c r="C91" s="30" t="s">
        <v>94</v>
      </c>
      <c r="D91" s="185">
        <v>5</v>
      </c>
      <c r="E91" s="69"/>
      <c r="F91" s="64">
        <f>D91*E91</f>
        <v>0</v>
      </c>
      <c r="H91" s="62"/>
    </row>
    <row r="92" spans="1:8" ht="16.5">
      <c r="A92" s="33"/>
      <c r="B92" s="34"/>
      <c r="C92" s="30"/>
      <c r="D92" s="186"/>
      <c r="E92" s="70"/>
      <c r="F92" s="70"/>
      <c r="H92" s="62"/>
    </row>
    <row r="93" spans="1:8" ht="115.5">
      <c r="A93" s="33">
        <f>A91+1</f>
        <v>29</v>
      </c>
      <c r="B93" s="34" t="s">
        <v>278</v>
      </c>
      <c r="C93" s="30" t="s">
        <v>94</v>
      </c>
      <c r="D93" s="185">
        <v>1</v>
      </c>
      <c r="E93" s="64"/>
      <c r="F93" s="64">
        <f>D93*E93</f>
        <v>0</v>
      </c>
      <c r="H93" s="62"/>
    </row>
    <row r="94" spans="1:8" ht="16.5">
      <c r="A94" s="33"/>
      <c r="B94" s="56"/>
      <c r="C94" s="30"/>
      <c r="D94" s="185"/>
      <c r="E94" s="63"/>
      <c r="F94" s="64"/>
      <c r="H94" s="62"/>
    </row>
    <row r="95" spans="1:8" ht="115.5">
      <c r="A95" s="33">
        <f>A93+1</f>
        <v>30</v>
      </c>
      <c r="B95" s="34" t="s">
        <v>158</v>
      </c>
      <c r="C95" s="30" t="s">
        <v>94</v>
      </c>
      <c r="D95" s="185">
        <v>5</v>
      </c>
      <c r="E95" s="64"/>
      <c r="F95" s="64">
        <f>D95*E95</f>
        <v>0</v>
      </c>
      <c r="H95" s="62"/>
    </row>
    <row r="96" spans="1:8" ht="16.5">
      <c r="A96" s="33"/>
      <c r="B96" s="34"/>
      <c r="C96" s="30"/>
      <c r="D96" s="185"/>
      <c r="E96" s="64"/>
      <c r="F96" s="64"/>
      <c r="H96" s="62"/>
    </row>
    <row r="97" spans="1:8" ht="115.5">
      <c r="A97" s="33">
        <f>A95+1</f>
        <v>31</v>
      </c>
      <c r="B97" s="34" t="s">
        <v>279</v>
      </c>
      <c r="C97" s="30" t="s">
        <v>94</v>
      </c>
      <c r="D97" s="185">
        <v>4</v>
      </c>
      <c r="E97" s="64"/>
      <c r="F97" s="64">
        <f>D97*E97</f>
        <v>0</v>
      </c>
      <c r="H97" s="62"/>
    </row>
    <row r="98" spans="1:8" ht="16.5">
      <c r="A98" s="33"/>
      <c r="B98" s="34"/>
      <c r="C98" s="30"/>
      <c r="D98" s="185"/>
      <c r="E98" s="64"/>
      <c r="F98" s="64"/>
      <c r="H98" s="62"/>
    </row>
    <row r="99" spans="1:8" ht="115.5">
      <c r="A99" s="33">
        <f>A97+1</f>
        <v>32</v>
      </c>
      <c r="B99" s="34" t="s">
        <v>280</v>
      </c>
      <c r="C99" s="30" t="s">
        <v>94</v>
      </c>
      <c r="D99" s="185">
        <v>8</v>
      </c>
      <c r="E99" s="64"/>
      <c r="F99" s="64">
        <f>D99*E99</f>
        <v>0</v>
      </c>
      <c r="H99" s="62"/>
    </row>
    <row r="100" spans="1:8" ht="16.5">
      <c r="A100" s="33"/>
      <c r="B100" s="34"/>
      <c r="C100" s="30"/>
      <c r="D100" s="185"/>
      <c r="E100" s="64"/>
      <c r="F100" s="64"/>
      <c r="H100" s="62"/>
    </row>
    <row r="101" spans="1:8" ht="82.5">
      <c r="A101" s="33">
        <f>A99+1</f>
        <v>33</v>
      </c>
      <c r="B101" s="34" t="s">
        <v>183</v>
      </c>
      <c r="C101" s="30"/>
      <c r="D101" s="185">
        <v>1</v>
      </c>
      <c r="E101" s="65"/>
      <c r="F101" s="65">
        <f>D101*E101</f>
        <v>0</v>
      </c>
      <c r="H101" s="62"/>
    </row>
    <row r="102" spans="1:8" ht="16.5">
      <c r="A102" s="33"/>
      <c r="B102" s="34"/>
      <c r="C102" s="30"/>
      <c r="D102" s="185"/>
      <c r="E102" s="65"/>
      <c r="F102" s="65"/>
      <c r="H102" s="62"/>
    </row>
    <row r="103" spans="1:8" ht="66">
      <c r="A103" s="33">
        <f>A101+1</f>
        <v>34</v>
      </c>
      <c r="B103" s="34" t="s">
        <v>281</v>
      </c>
      <c r="C103" s="30" t="s">
        <v>8</v>
      </c>
      <c r="D103" s="185">
        <v>70</v>
      </c>
      <c r="E103" s="65"/>
      <c r="F103" s="68">
        <f>D103*E103</f>
        <v>0</v>
      </c>
      <c r="H103" s="62"/>
    </row>
    <row r="104" spans="1:8" ht="16.5">
      <c r="A104" s="33"/>
      <c r="B104" s="34"/>
      <c r="C104" s="30"/>
      <c r="D104" s="35"/>
      <c r="E104" s="73"/>
      <c r="F104" s="73"/>
      <c r="H104" s="62"/>
    </row>
    <row r="105" spans="1:8" ht="16.5">
      <c r="A105" s="159"/>
      <c r="B105" s="31" t="s">
        <v>79</v>
      </c>
      <c r="C105" s="39"/>
      <c r="D105" s="138"/>
      <c r="E105" s="135"/>
      <c r="F105" s="136">
        <f>SUM(F67:F103)</f>
        <v>0</v>
      </c>
      <c r="H105" s="62"/>
    </row>
    <row r="106" spans="1:8" ht="16.5">
      <c r="A106" s="126"/>
      <c r="B106" s="26"/>
      <c r="C106" s="36"/>
      <c r="D106" s="124"/>
      <c r="E106" s="158"/>
      <c r="F106" s="140"/>
      <c r="H106" s="62"/>
    </row>
    <row r="107" spans="1:8" ht="16.5">
      <c r="A107" s="126"/>
      <c r="B107" s="26"/>
      <c r="C107" s="36"/>
      <c r="D107" s="124"/>
      <c r="E107" s="158"/>
      <c r="F107" s="140"/>
      <c r="H107" s="62"/>
    </row>
    <row r="108" spans="1:8" ht="16.5">
      <c r="A108" s="42" t="s">
        <v>11</v>
      </c>
      <c r="B108" s="128" t="s">
        <v>137</v>
      </c>
      <c r="C108" s="39"/>
      <c r="D108" s="138"/>
      <c r="E108" s="172"/>
      <c r="F108" s="161"/>
      <c r="H108" s="62"/>
    </row>
    <row r="109" spans="1:8" ht="16.5">
      <c r="A109" s="159"/>
      <c r="B109" s="58"/>
      <c r="C109" s="39"/>
      <c r="D109" s="138"/>
      <c r="E109" s="172"/>
      <c r="F109" s="161"/>
      <c r="H109" s="62"/>
    </row>
    <row r="110" spans="1:8" ht="16.5">
      <c r="A110" s="168">
        <v>1</v>
      </c>
      <c r="B110" s="39">
        <v>2</v>
      </c>
      <c r="C110" s="39">
        <v>3</v>
      </c>
      <c r="D110" s="61">
        <v>4</v>
      </c>
      <c r="E110" s="39">
        <v>5</v>
      </c>
      <c r="F110" s="61">
        <v>6</v>
      </c>
      <c r="H110" s="62"/>
    </row>
    <row r="111" spans="1:8" ht="33">
      <c r="A111" s="33" t="s">
        <v>1</v>
      </c>
      <c r="B111" s="53" t="s">
        <v>2</v>
      </c>
      <c r="C111" s="53" t="s">
        <v>3</v>
      </c>
      <c r="D111" s="121" t="s">
        <v>4</v>
      </c>
      <c r="E111" s="122" t="s">
        <v>319</v>
      </c>
      <c r="F111" s="123" t="s">
        <v>241</v>
      </c>
      <c r="H111" s="62"/>
    </row>
    <row r="112" spans="1:8" ht="16.5">
      <c r="A112" s="33"/>
      <c r="B112" s="53"/>
      <c r="C112" s="53"/>
      <c r="D112" s="121"/>
      <c r="E112" s="137"/>
      <c r="F112" s="123"/>
      <c r="H112" s="62"/>
    </row>
    <row r="113" spans="1:8" ht="82.5">
      <c r="A113" s="33">
        <f>A103+1</f>
        <v>35</v>
      </c>
      <c r="B113" s="34" t="s">
        <v>159</v>
      </c>
      <c r="C113" s="30" t="s">
        <v>8</v>
      </c>
      <c r="D113" s="185">
        <v>12</v>
      </c>
      <c r="E113" s="63"/>
      <c r="F113" s="63">
        <f>D113*E113</f>
        <v>0</v>
      </c>
      <c r="H113" s="62"/>
    </row>
    <row r="114" spans="1:8" ht="16.5">
      <c r="A114" s="159"/>
      <c r="B114" s="128"/>
      <c r="C114" s="39"/>
      <c r="D114" s="190"/>
      <c r="E114" s="169"/>
      <c r="F114" s="169"/>
      <c r="H114" s="62"/>
    </row>
    <row r="115" spans="1:8" ht="214.5">
      <c r="A115" s="42">
        <f>A113+1</f>
        <v>36</v>
      </c>
      <c r="B115" s="34" t="s">
        <v>305</v>
      </c>
      <c r="C115" s="39"/>
      <c r="D115" s="189"/>
      <c r="E115" s="84"/>
      <c r="F115" s="68"/>
      <c r="H115" s="62"/>
    </row>
    <row r="116" spans="1:8" ht="16.5">
      <c r="A116" s="42"/>
      <c r="B116" s="34" t="s">
        <v>139</v>
      </c>
      <c r="C116" s="30" t="s">
        <v>8</v>
      </c>
      <c r="D116" s="185">
        <v>3</v>
      </c>
      <c r="E116" s="63"/>
      <c r="F116" s="68">
        <f>D116*E116</f>
        <v>0</v>
      </c>
      <c r="H116" s="62"/>
    </row>
    <row r="117" spans="1:8" ht="16.5">
      <c r="A117" s="42"/>
      <c r="B117" s="34" t="s">
        <v>140</v>
      </c>
      <c r="C117" s="30" t="s">
        <v>141</v>
      </c>
      <c r="D117" s="185">
        <v>300</v>
      </c>
      <c r="E117" s="63"/>
      <c r="F117" s="68">
        <f>D117*E117</f>
        <v>0</v>
      </c>
      <c r="H117" s="62"/>
    </row>
    <row r="118" spans="1:8" ht="16.5">
      <c r="A118" s="42"/>
      <c r="B118" s="27"/>
      <c r="C118" s="39"/>
      <c r="D118" s="190"/>
      <c r="E118" s="84"/>
      <c r="F118" s="169"/>
      <c r="H118" s="62"/>
    </row>
    <row r="119" spans="1:8" ht="363">
      <c r="A119" s="42">
        <f>A115+1</f>
        <v>37</v>
      </c>
      <c r="B119" s="27" t="s">
        <v>282</v>
      </c>
      <c r="C119" s="39"/>
      <c r="D119" s="189"/>
      <c r="E119" s="84"/>
      <c r="F119" s="68"/>
      <c r="H119" s="62"/>
    </row>
    <row r="120" spans="1:8" ht="16.5">
      <c r="A120" s="42"/>
      <c r="B120" s="34" t="s">
        <v>139</v>
      </c>
      <c r="C120" s="30" t="s">
        <v>8</v>
      </c>
      <c r="D120" s="185">
        <v>2</v>
      </c>
      <c r="E120" s="63"/>
      <c r="F120" s="68">
        <f>D120*E120</f>
        <v>0</v>
      </c>
      <c r="H120" s="62"/>
    </row>
    <row r="121" spans="1:8" ht="16.5">
      <c r="A121" s="42"/>
      <c r="B121" s="34" t="s">
        <v>140</v>
      </c>
      <c r="C121" s="30" t="s">
        <v>141</v>
      </c>
      <c r="D121" s="185">
        <v>200</v>
      </c>
      <c r="E121" s="63"/>
      <c r="F121" s="68">
        <f>D121*E121</f>
        <v>0</v>
      </c>
      <c r="H121" s="62"/>
    </row>
    <row r="122" spans="1:8" ht="16.5">
      <c r="A122" s="159"/>
      <c r="B122" s="128"/>
      <c r="C122" s="39"/>
      <c r="D122" s="138"/>
      <c r="E122" s="169"/>
      <c r="F122" s="169"/>
      <c r="H122" s="62"/>
    </row>
    <row r="123" spans="1:8" ht="16.5">
      <c r="A123" s="159"/>
      <c r="B123" s="31" t="s">
        <v>138</v>
      </c>
      <c r="C123" s="39"/>
      <c r="D123" s="138"/>
      <c r="E123" s="132"/>
      <c r="F123" s="133">
        <f>SUM(F113:F121)</f>
        <v>0</v>
      </c>
      <c r="H123" s="62"/>
    </row>
    <row r="124" spans="1:8" ht="16.5">
      <c r="A124" s="159"/>
      <c r="B124" s="58"/>
      <c r="C124" s="39"/>
      <c r="D124" s="138"/>
      <c r="E124" s="169"/>
      <c r="F124" s="169"/>
      <c r="H124" s="62"/>
    </row>
    <row r="125" spans="1:8" ht="16.5">
      <c r="A125" s="159"/>
      <c r="B125" s="58"/>
      <c r="C125" s="39"/>
      <c r="D125" s="138"/>
      <c r="E125" s="169"/>
      <c r="F125" s="169"/>
      <c r="H125" s="62"/>
    </row>
    <row r="126" spans="1:8" ht="16.5">
      <c r="A126" s="42" t="s">
        <v>12</v>
      </c>
      <c r="B126" s="128" t="s">
        <v>83</v>
      </c>
      <c r="C126" s="39"/>
      <c r="D126" s="138"/>
      <c r="E126" s="169"/>
      <c r="F126" s="169"/>
      <c r="H126" s="62"/>
    </row>
    <row r="127" spans="1:8" ht="16.5">
      <c r="A127" s="159"/>
      <c r="B127" s="58"/>
      <c r="C127" s="39"/>
      <c r="D127" s="138"/>
      <c r="E127" s="169"/>
      <c r="F127" s="169"/>
      <c r="H127" s="62"/>
    </row>
    <row r="128" spans="1:8" ht="16.5">
      <c r="A128" s="168">
        <v>1</v>
      </c>
      <c r="B128" s="39">
        <v>2</v>
      </c>
      <c r="C128" s="39">
        <v>3</v>
      </c>
      <c r="D128" s="61">
        <v>4</v>
      </c>
      <c r="E128" s="39">
        <v>5</v>
      </c>
      <c r="F128" s="39">
        <v>6</v>
      </c>
      <c r="H128" s="62"/>
    </row>
    <row r="129" spans="1:8" ht="33">
      <c r="A129" s="33" t="s">
        <v>1</v>
      </c>
      <c r="B129" s="53" t="s">
        <v>2</v>
      </c>
      <c r="C129" s="53" t="s">
        <v>3</v>
      </c>
      <c r="D129" s="121" t="s">
        <v>4</v>
      </c>
      <c r="E129" s="122" t="s">
        <v>319</v>
      </c>
      <c r="F129" s="123" t="s">
        <v>241</v>
      </c>
      <c r="H129" s="62"/>
    </row>
    <row r="130" spans="1:8" ht="16.5">
      <c r="A130" s="33"/>
      <c r="B130" s="27"/>
      <c r="C130" s="30"/>
      <c r="D130" s="138"/>
      <c r="E130" s="73"/>
      <c r="F130" s="73"/>
      <c r="H130" s="62"/>
    </row>
    <row r="131" spans="1:8" ht="264">
      <c r="A131" s="33">
        <f>A119+1</f>
        <v>38</v>
      </c>
      <c r="B131" s="27" t="s">
        <v>195</v>
      </c>
      <c r="C131" s="30" t="s">
        <v>5</v>
      </c>
      <c r="D131" s="192">
        <v>1450</v>
      </c>
      <c r="E131" s="65"/>
      <c r="F131" s="68">
        <f>D131*E131</f>
        <v>0</v>
      </c>
      <c r="G131" s="37"/>
      <c r="H131" s="62"/>
    </row>
    <row r="132" spans="1:8" ht="16.5">
      <c r="A132" s="33"/>
      <c r="B132" s="27"/>
      <c r="C132" s="30"/>
      <c r="D132" s="192"/>
      <c r="E132" s="65"/>
      <c r="F132" s="68"/>
      <c r="H132" s="62"/>
    </row>
    <row r="133" spans="1:8" ht="264">
      <c r="A133" s="33">
        <f>A131+1</f>
        <v>39</v>
      </c>
      <c r="B133" s="27" t="s">
        <v>181</v>
      </c>
      <c r="C133" s="30" t="s">
        <v>5</v>
      </c>
      <c r="D133" s="192">
        <v>20</v>
      </c>
      <c r="E133" s="65"/>
      <c r="F133" s="68">
        <f>D133*E133</f>
        <v>0</v>
      </c>
      <c r="H133" s="62"/>
    </row>
    <row r="134" spans="1:8" ht="16.5">
      <c r="A134" s="33"/>
      <c r="B134" s="27"/>
      <c r="C134" s="30"/>
      <c r="D134" s="193"/>
      <c r="E134" s="70"/>
      <c r="F134" s="70"/>
      <c r="H134" s="62"/>
    </row>
    <row r="135" spans="1:8" s="22" customFormat="1" ht="346.5">
      <c r="A135" s="33">
        <f>A133+1</f>
        <v>40</v>
      </c>
      <c r="B135" s="27" t="s">
        <v>129</v>
      </c>
      <c r="C135" s="30"/>
      <c r="D135" s="193"/>
      <c r="E135" s="70"/>
      <c r="F135" s="68"/>
      <c r="H135" s="62"/>
    </row>
    <row r="136" spans="1:8" s="22" customFormat="1" ht="180" customHeight="1">
      <c r="A136" s="33"/>
      <c r="B136" s="27" t="s">
        <v>322</v>
      </c>
      <c r="C136" s="30" t="s">
        <v>5</v>
      </c>
      <c r="D136" s="192">
        <v>1050</v>
      </c>
      <c r="E136" s="65"/>
      <c r="F136" s="68">
        <f>D136*E136</f>
        <v>0</v>
      </c>
      <c r="H136" s="62"/>
    </row>
    <row r="137" spans="1:8" ht="16.5">
      <c r="A137" s="33"/>
      <c r="B137" s="27"/>
      <c r="C137" s="30"/>
      <c r="D137" s="193"/>
      <c r="E137" s="125"/>
      <c r="F137" s="125"/>
      <c r="H137" s="62"/>
    </row>
    <row r="138" spans="1:8" ht="379.5">
      <c r="A138" s="33">
        <f>A135+1</f>
        <v>41</v>
      </c>
      <c r="B138" s="27" t="s">
        <v>130</v>
      </c>
      <c r="C138" s="30"/>
      <c r="D138" s="193"/>
      <c r="E138" s="125"/>
      <c r="F138" s="125"/>
      <c r="H138" s="62"/>
    </row>
    <row r="139" spans="1:8" ht="179.25" customHeight="1">
      <c r="A139" s="33"/>
      <c r="B139" s="27" t="s">
        <v>323</v>
      </c>
      <c r="C139" s="30" t="s">
        <v>5</v>
      </c>
      <c r="D139" s="192">
        <v>20</v>
      </c>
      <c r="E139" s="65"/>
      <c r="F139" s="68">
        <f>D139*E139</f>
        <v>0</v>
      </c>
      <c r="H139" s="62"/>
    </row>
    <row r="140" spans="1:8" ht="16.5">
      <c r="A140" s="33"/>
      <c r="B140" s="34"/>
      <c r="C140" s="33"/>
      <c r="D140" s="194"/>
      <c r="E140" s="71"/>
      <c r="F140" s="71"/>
      <c r="H140" s="62"/>
    </row>
    <row r="141" spans="1:8" ht="132">
      <c r="A141" s="33">
        <f>A138+1</f>
        <v>42</v>
      </c>
      <c r="B141" s="34" t="s">
        <v>102</v>
      </c>
      <c r="C141" s="30" t="s">
        <v>8</v>
      </c>
      <c r="D141" s="192">
        <v>315</v>
      </c>
      <c r="E141" s="65"/>
      <c r="F141" s="68">
        <f>D141*E141</f>
        <v>0</v>
      </c>
      <c r="H141" s="62"/>
    </row>
    <row r="142" spans="1:8" ht="16.5">
      <c r="A142" s="33"/>
      <c r="B142" s="34"/>
      <c r="C142" s="30"/>
      <c r="D142" s="192"/>
      <c r="E142" s="65"/>
      <c r="F142" s="65"/>
      <c r="H142" s="62"/>
    </row>
    <row r="143" spans="1:8" ht="132">
      <c r="A143" s="33">
        <f>A141+1</f>
        <v>43</v>
      </c>
      <c r="B143" s="34" t="s">
        <v>161</v>
      </c>
      <c r="C143" s="30" t="s">
        <v>8</v>
      </c>
      <c r="D143" s="192">
        <v>50</v>
      </c>
      <c r="E143" s="65"/>
      <c r="F143" s="68">
        <f>D143*E143</f>
        <v>0</v>
      </c>
      <c r="H143" s="62"/>
    </row>
    <row r="144" spans="1:8" ht="16.5">
      <c r="A144" s="33"/>
      <c r="B144" s="34"/>
      <c r="C144" s="30"/>
      <c r="D144" s="192"/>
      <c r="E144" s="65"/>
      <c r="F144" s="68"/>
      <c r="H144" s="62"/>
    </row>
    <row r="145" spans="1:8" ht="198">
      <c r="A145" s="33">
        <f>A143+1</f>
        <v>44</v>
      </c>
      <c r="B145" s="27" t="s">
        <v>162</v>
      </c>
      <c r="C145" s="30" t="s">
        <v>8</v>
      </c>
      <c r="D145" s="189">
        <v>12</v>
      </c>
      <c r="E145" s="65"/>
      <c r="F145" s="68">
        <f>D145*E145</f>
        <v>0</v>
      </c>
      <c r="H145" s="62"/>
    </row>
    <row r="146" spans="1:8" ht="16.5">
      <c r="A146" s="33"/>
      <c r="B146" s="27"/>
      <c r="C146" s="30"/>
      <c r="D146" s="189"/>
      <c r="E146" s="65"/>
      <c r="F146" s="68"/>
      <c r="H146" s="62"/>
    </row>
    <row r="147" spans="1:8" ht="214.5">
      <c r="A147" s="33">
        <f>A145+1</f>
        <v>45</v>
      </c>
      <c r="B147" s="34" t="s">
        <v>163</v>
      </c>
      <c r="C147" s="30" t="s">
        <v>5</v>
      </c>
      <c r="D147" s="189">
        <v>30</v>
      </c>
      <c r="E147" s="63"/>
      <c r="F147" s="64">
        <f>D147*E147</f>
        <v>0</v>
      </c>
      <c r="H147" s="62"/>
    </row>
    <row r="148" spans="1:8" ht="16.5">
      <c r="A148" s="33"/>
      <c r="B148" s="34"/>
      <c r="C148" s="30"/>
      <c r="D148" s="192"/>
      <c r="E148" s="65"/>
      <c r="F148" s="65"/>
      <c r="H148" s="62"/>
    </row>
    <row r="149" spans="1:8" ht="82.5">
      <c r="A149" s="33">
        <f>A143+1</f>
        <v>44</v>
      </c>
      <c r="B149" s="27" t="s">
        <v>197</v>
      </c>
      <c r="C149" s="39"/>
      <c r="D149" s="190"/>
      <c r="E149" s="169"/>
      <c r="F149" s="169"/>
      <c r="H149" s="62"/>
    </row>
    <row r="150" spans="1:8" ht="148.5">
      <c r="A150" s="33"/>
      <c r="B150" s="27" t="s">
        <v>196</v>
      </c>
      <c r="C150" s="30" t="s">
        <v>114</v>
      </c>
      <c r="D150" s="192">
        <v>85</v>
      </c>
      <c r="E150" s="65"/>
      <c r="F150" s="68">
        <f>D150*E150</f>
        <v>0</v>
      </c>
      <c r="H150" s="62"/>
    </row>
    <row r="151" spans="1:8" ht="16.5">
      <c r="A151" s="33"/>
      <c r="B151" s="27"/>
      <c r="C151" s="30"/>
      <c r="D151" s="192"/>
      <c r="E151" s="65"/>
      <c r="F151" s="68"/>
      <c r="H151" s="62"/>
    </row>
    <row r="152" spans="1:8" ht="82.5">
      <c r="A152" s="33">
        <f>A149+1</f>
        <v>45</v>
      </c>
      <c r="B152" s="27" t="s">
        <v>198</v>
      </c>
      <c r="C152" s="39"/>
      <c r="D152" s="190"/>
      <c r="E152" s="169"/>
      <c r="F152" s="169"/>
      <c r="H152" s="62"/>
    </row>
    <row r="153" spans="1:8" ht="148.5">
      <c r="A153" s="33"/>
      <c r="B153" s="27" t="s">
        <v>196</v>
      </c>
      <c r="C153" s="30" t="s">
        <v>114</v>
      </c>
      <c r="D153" s="192">
        <v>30</v>
      </c>
      <c r="E153" s="65"/>
      <c r="F153" s="68">
        <f>D153*E153</f>
        <v>0</v>
      </c>
      <c r="H153" s="62"/>
    </row>
    <row r="154" spans="1:8" ht="16.5">
      <c r="A154" s="33"/>
      <c r="B154" s="27"/>
      <c r="C154" s="30"/>
      <c r="D154" s="192"/>
      <c r="E154" s="65"/>
      <c r="F154" s="68"/>
      <c r="H154" s="62"/>
    </row>
    <row r="155" spans="1:8" ht="214.5">
      <c r="A155" s="33">
        <f>A152+1</f>
        <v>46</v>
      </c>
      <c r="B155" s="27" t="s">
        <v>283</v>
      </c>
      <c r="C155" s="30" t="s">
        <v>5</v>
      </c>
      <c r="D155" s="192">
        <v>200</v>
      </c>
      <c r="E155" s="65"/>
      <c r="F155" s="68">
        <f>D155*E155</f>
        <v>0</v>
      </c>
      <c r="H155" s="62"/>
    </row>
    <row r="156" spans="1:8" ht="16.5">
      <c r="A156" s="33"/>
      <c r="B156" s="27"/>
      <c r="C156" s="30"/>
      <c r="D156" s="192"/>
      <c r="E156" s="65"/>
      <c r="F156" s="68"/>
      <c r="H156" s="62"/>
    </row>
    <row r="157" spans="1:8" ht="132">
      <c r="A157" s="33">
        <f>A155+1</f>
        <v>47</v>
      </c>
      <c r="B157" s="34" t="s">
        <v>182</v>
      </c>
      <c r="C157" s="30" t="s">
        <v>94</v>
      </c>
      <c r="D157" s="192">
        <v>1</v>
      </c>
      <c r="E157" s="65"/>
      <c r="F157" s="65">
        <f>D157*E157</f>
        <v>0</v>
      </c>
      <c r="H157" s="62"/>
    </row>
    <row r="158" spans="1:8" ht="16.5">
      <c r="A158" s="159"/>
      <c r="B158" s="34"/>
      <c r="C158" s="39"/>
      <c r="D158" s="138"/>
      <c r="E158" s="135"/>
      <c r="F158" s="169"/>
      <c r="H158" s="62"/>
    </row>
    <row r="159" spans="1:8" ht="16.5">
      <c r="A159" s="58"/>
      <c r="B159" s="31" t="s">
        <v>84</v>
      </c>
      <c r="C159" s="39"/>
      <c r="D159" s="83"/>
      <c r="E159" s="84"/>
      <c r="F159" s="136">
        <f>SUM(F131:F157)</f>
        <v>0</v>
      </c>
      <c r="H159" s="62"/>
    </row>
    <row r="160" spans="1:8" ht="16.5">
      <c r="A160" s="159"/>
      <c r="B160" s="58"/>
      <c r="C160" s="39"/>
      <c r="D160" s="138"/>
      <c r="E160" s="160"/>
      <c r="F160" s="161"/>
      <c r="H160" s="62"/>
    </row>
    <row r="161" spans="1:8" ht="16.5">
      <c r="A161" s="159"/>
      <c r="B161" s="58"/>
      <c r="C161" s="39"/>
      <c r="D161" s="138"/>
      <c r="E161" s="160"/>
      <c r="F161" s="161"/>
      <c r="H161" s="62"/>
    </row>
    <row r="162" spans="1:8" ht="16.5">
      <c r="A162" s="42" t="s">
        <v>85</v>
      </c>
      <c r="B162" s="128" t="s">
        <v>88</v>
      </c>
      <c r="C162" s="39"/>
      <c r="D162" s="138"/>
      <c r="E162" s="160"/>
      <c r="F162" s="161"/>
      <c r="H162" s="62"/>
    </row>
    <row r="163" spans="1:8" ht="16.5">
      <c r="A163" s="159"/>
      <c r="B163" s="58"/>
      <c r="C163" s="39"/>
      <c r="D163" s="138"/>
      <c r="E163" s="160"/>
      <c r="F163" s="161"/>
      <c r="H163" s="62"/>
    </row>
    <row r="164" spans="1:8" ht="16.5">
      <c r="A164" s="168">
        <v>1</v>
      </c>
      <c r="B164" s="39">
        <v>2</v>
      </c>
      <c r="C164" s="39">
        <v>3</v>
      </c>
      <c r="D164" s="61">
        <v>4</v>
      </c>
      <c r="E164" s="39">
        <v>5</v>
      </c>
      <c r="F164" s="61">
        <v>6</v>
      </c>
      <c r="H164" s="62"/>
    </row>
    <row r="165" spans="1:8" ht="33">
      <c r="A165" s="33" t="s">
        <v>1</v>
      </c>
      <c r="B165" s="53" t="s">
        <v>2</v>
      </c>
      <c r="C165" s="53" t="s">
        <v>3</v>
      </c>
      <c r="D165" s="121" t="s">
        <v>4</v>
      </c>
      <c r="E165" s="122" t="s">
        <v>319</v>
      </c>
      <c r="F165" s="123" t="s">
        <v>241</v>
      </c>
      <c r="H165" s="62"/>
    </row>
    <row r="166" spans="1:8" ht="16.5">
      <c r="A166" s="33"/>
      <c r="B166" s="53"/>
      <c r="C166" s="53"/>
      <c r="D166" s="141"/>
      <c r="E166" s="142"/>
      <c r="F166" s="143"/>
      <c r="H166" s="62"/>
    </row>
    <row r="167" spans="1:8" ht="264">
      <c r="A167" s="33">
        <f>A157+1</f>
        <v>48</v>
      </c>
      <c r="B167" s="27" t="s">
        <v>199</v>
      </c>
      <c r="C167" s="30" t="s">
        <v>5</v>
      </c>
      <c r="D167" s="185">
        <v>650</v>
      </c>
      <c r="E167" s="144"/>
      <c r="F167" s="68">
        <f>D167*E167</f>
        <v>0</v>
      </c>
      <c r="H167" s="62"/>
    </row>
    <row r="168" spans="1:8" ht="16.5">
      <c r="A168" s="33"/>
      <c r="B168" s="27"/>
      <c r="C168" s="30"/>
      <c r="D168" s="185"/>
      <c r="E168" s="144"/>
      <c r="F168" s="69"/>
      <c r="H168" s="62"/>
    </row>
    <row r="169" spans="1:8" ht="264">
      <c r="A169" s="33">
        <f>A167+1</f>
        <v>49</v>
      </c>
      <c r="B169" s="27" t="s">
        <v>134</v>
      </c>
      <c r="C169" s="30" t="s">
        <v>5</v>
      </c>
      <c r="D169" s="185">
        <v>210</v>
      </c>
      <c r="E169" s="144"/>
      <c r="F169" s="68">
        <f>D169*E169</f>
        <v>0</v>
      </c>
      <c r="H169" s="62"/>
    </row>
    <row r="170" spans="1:8" ht="16.5">
      <c r="A170" s="126"/>
      <c r="B170" s="27"/>
      <c r="C170" s="30"/>
      <c r="D170" s="186"/>
      <c r="E170" s="73"/>
      <c r="F170" s="73"/>
      <c r="H170" s="62"/>
    </row>
    <row r="171" spans="1:8" ht="363">
      <c r="A171" s="33">
        <f>A169+1</f>
        <v>50</v>
      </c>
      <c r="B171" s="27" t="s">
        <v>324</v>
      </c>
      <c r="C171" s="30"/>
      <c r="D171" s="186"/>
      <c r="E171" s="73"/>
      <c r="F171" s="68"/>
      <c r="H171" s="62"/>
    </row>
    <row r="172" spans="1:8" ht="33">
      <c r="A172" s="33"/>
      <c r="B172" s="27" t="s">
        <v>143</v>
      </c>
      <c r="C172" s="30" t="s">
        <v>5</v>
      </c>
      <c r="D172" s="189">
        <v>650</v>
      </c>
      <c r="E172" s="145"/>
      <c r="F172" s="68">
        <f>D172*E172</f>
        <v>0</v>
      </c>
      <c r="H172" s="62"/>
    </row>
    <row r="173" spans="1:8" ht="16.5">
      <c r="A173" s="146"/>
      <c r="B173" s="27"/>
      <c r="C173" s="39"/>
      <c r="D173" s="185"/>
      <c r="E173" s="63"/>
      <c r="F173" s="63"/>
      <c r="H173" s="62"/>
    </row>
    <row r="174" spans="1:8" ht="363">
      <c r="A174" s="33">
        <f>A171+1</f>
        <v>51</v>
      </c>
      <c r="B174" s="27" t="s">
        <v>325</v>
      </c>
      <c r="C174" s="30"/>
      <c r="D174" s="186"/>
      <c r="E174" s="73"/>
      <c r="F174" s="73"/>
      <c r="H174" s="62"/>
    </row>
    <row r="175" spans="1:8" ht="33">
      <c r="A175" s="33"/>
      <c r="B175" s="27" t="s">
        <v>143</v>
      </c>
      <c r="C175" s="30" t="s">
        <v>5</v>
      </c>
      <c r="D175" s="189">
        <v>210</v>
      </c>
      <c r="E175" s="145"/>
      <c r="F175" s="68">
        <f>D175*E175</f>
        <v>0</v>
      </c>
      <c r="H175" s="62"/>
    </row>
    <row r="176" spans="1:8" ht="16.5">
      <c r="A176" s="33"/>
      <c r="B176" s="27"/>
      <c r="C176" s="30"/>
      <c r="D176" s="190"/>
      <c r="E176" s="72"/>
      <c r="F176" s="73"/>
      <c r="H176" s="62"/>
    </row>
    <row r="177" spans="1:8" ht="280.5">
      <c r="A177" s="33">
        <f>A174+1</f>
        <v>52</v>
      </c>
      <c r="B177" s="27" t="s">
        <v>135</v>
      </c>
      <c r="C177" s="39"/>
      <c r="D177" s="186"/>
      <c r="E177" s="73"/>
      <c r="F177" s="73"/>
      <c r="H177" s="62"/>
    </row>
    <row r="178" spans="1:8" ht="224.25" customHeight="1">
      <c r="A178" s="146"/>
      <c r="B178" s="27" t="s">
        <v>326</v>
      </c>
      <c r="C178" s="39" t="s">
        <v>94</v>
      </c>
      <c r="D178" s="185">
        <v>1800</v>
      </c>
      <c r="E178" s="63"/>
      <c r="F178" s="68">
        <f>D178*E178</f>
        <v>0</v>
      </c>
      <c r="H178" s="62"/>
    </row>
    <row r="179" spans="1:8" ht="16.5">
      <c r="A179" s="33"/>
      <c r="B179" s="27"/>
      <c r="C179" s="30"/>
      <c r="D179" s="189"/>
      <c r="E179" s="145"/>
      <c r="F179" s="63"/>
      <c r="H179" s="62"/>
    </row>
    <row r="180" spans="1:8" ht="264">
      <c r="A180" s="33">
        <f>A177+1</f>
        <v>53</v>
      </c>
      <c r="B180" s="27" t="s">
        <v>327</v>
      </c>
      <c r="C180" s="39"/>
      <c r="D180" s="186"/>
      <c r="E180" s="73"/>
      <c r="F180" s="73"/>
      <c r="H180" s="62"/>
    </row>
    <row r="181" spans="1:8" ht="247.5">
      <c r="A181" s="126"/>
      <c r="B181" s="27" t="s">
        <v>328</v>
      </c>
      <c r="C181" s="39" t="s">
        <v>5</v>
      </c>
      <c r="D181" s="185">
        <v>1350</v>
      </c>
      <c r="E181" s="63"/>
      <c r="F181" s="78">
        <f>D181*E181</f>
        <v>0</v>
      </c>
      <c r="H181" s="62"/>
    </row>
    <row r="182" spans="1:8" ht="16.5">
      <c r="A182" s="126"/>
      <c r="B182" s="27"/>
      <c r="C182" s="39"/>
      <c r="D182" s="185"/>
      <c r="E182" s="63"/>
      <c r="F182" s="63"/>
      <c r="H182" s="62"/>
    </row>
    <row r="183" spans="1:8" ht="49.5">
      <c r="A183" s="33">
        <f>A180+1</f>
        <v>54</v>
      </c>
      <c r="B183" s="28" t="s">
        <v>131</v>
      </c>
      <c r="C183" s="29" t="s">
        <v>5</v>
      </c>
      <c r="D183" s="195">
        <v>1350</v>
      </c>
      <c r="E183" s="74"/>
      <c r="F183" s="78">
        <f>D183*E183</f>
        <v>0</v>
      </c>
      <c r="H183" s="62"/>
    </row>
    <row r="184" spans="1:8" ht="16.5">
      <c r="A184" s="33"/>
      <c r="B184" s="28"/>
      <c r="C184" s="29"/>
      <c r="D184" s="195"/>
      <c r="E184" s="74"/>
      <c r="F184" s="78"/>
      <c r="H184" s="62"/>
    </row>
    <row r="185" spans="1:8" ht="247.5">
      <c r="A185" s="33">
        <f>A183+1</f>
        <v>55</v>
      </c>
      <c r="B185" s="28" t="s">
        <v>284</v>
      </c>
      <c r="C185" s="29" t="s">
        <v>5</v>
      </c>
      <c r="D185" s="195">
        <v>350</v>
      </c>
      <c r="E185" s="74"/>
      <c r="F185" s="78">
        <f>D185*E185</f>
        <v>0</v>
      </c>
      <c r="H185" s="62"/>
    </row>
    <row r="186" spans="1:8" ht="16.5">
      <c r="A186" s="126"/>
      <c r="B186" s="28"/>
      <c r="C186" s="29"/>
      <c r="D186" s="196"/>
      <c r="E186" s="75"/>
      <c r="F186" s="76"/>
      <c r="H186" s="62"/>
    </row>
    <row r="187" spans="1:8" ht="330">
      <c r="A187" s="33">
        <f>A185+1</f>
        <v>56</v>
      </c>
      <c r="B187" s="27" t="s">
        <v>329</v>
      </c>
      <c r="C187" s="30" t="s">
        <v>7</v>
      </c>
      <c r="D187" s="185">
        <v>50</v>
      </c>
      <c r="E187" s="78"/>
      <c r="F187" s="78">
        <f>D187*E187</f>
        <v>0</v>
      </c>
      <c r="H187" s="62"/>
    </row>
    <row r="188" spans="1:8" ht="16.5">
      <c r="A188" s="159"/>
      <c r="B188" s="31"/>
      <c r="C188" s="30"/>
      <c r="D188" s="35"/>
      <c r="E188" s="73"/>
      <c r="F188" s="169"/>
      <c r="H188" s="62"/>
    </row>
    <row r="189" spans="1:8" ht="16.5">
      <c r="A189" s="159"/>
      <c r="B189" s="31" t="s">
        <v>89</v>
      </c>
      <c r="C189" s="39"/>
      <c r="D189" s="138"/>
      <c r="E189" s="135"/>
      <c r="F189" s="136">
        <f>SUM(F167:F188)</f>
        <v>0</v>
      </c>
      <c r="H189" s="62"/>
    </row>
    <row r="190" spans="1:8" ht="16.5">
      <c r="A190" s="159"/>
      <c r="B190" s="58"/>
      <c r="C190" s="39"/>
      <c r="D190" s="138"/>
      <c r="E190" s="160"/>
      <c r="F190" s="161"/>
      <c r="H190" s="62"/>
    </row>
    <row r="191" spans="1:8" ht="16.5">
      <c r="A191" s="42" t="s">
        <v>86</v>
      </c>
      <c r="B191" s="128" t="s">
        <v>136</v>
      </c>
      <c r="C191" s="39"/>
      <c r="D191" s="138"/>
      <c r="E191" s="160"/>
      <c r="F191" s="161"/>
      <c r="H191" s="62"/>
    </row>
    <row r="192" spans="1:8" ht="16.5">
      <c r="A192" s="159"/>
      <c r="B192" s="58"/>
      <c r="C192" s="39"/>
      <c r="D192" s="138"/>
      <c r="E192" s="160"/>
      <c r="F192" s="161"/>
      <c r="H192" s="62"/>
    </row>
    <row r="193" spans="1:8" ht="16.5">
      <c r="A193" s="168">
        <v>1</v>
      </c>
      <c r="B193" s="39">
        <v>2</v>
      </c>
      <c r="C193" s="39">
        <v>3</v>
      </c>
      <c r="D193" s="61">
        <v>4</v>
      </c>
      <c r="E193" s="39">
        <v>5</v>
      </c>
      <c r="F193" s="61">
        <v>6</v>
      </c>
      <c r="H193" s="62"/>
    </row>
    <row r="194" spans="1:8" ht="33">
      <c r="A194" s="33" t="s">
        <v>1</v>
      </c>
      <c r="B194" s="53" t="s">
        <v>2</v>
      </c>
      <c r="C194" s="53" t="s">
        <v>3</v>
      </c>
      <c r="D194" s="121" t="s">
        <v>4</v>
      </c>
      <c r="E194" s="122" t="s">
        <v>319</v>
      </c>
      <c r="F194" s="123" t="s">
        <v>241</v>
      </c>
      <c r="H194" s="62"/>
    </row>
    <row r="195" spans="1:8" ht="16.5">
      <c r="A195" s="126"/>
      <c r="B195" s="31"/>
      <c r="C195" s="30"/>
      <c r="D195" s="35"/>
      <c r="E195" s="139"/>
      <c r="F195" s="161"/>
      <c r="H195" s="62"/>
    </row>
    <row r="196" spans="1:8" ht="198">
      <c r="A196" s="33">
        <f>A187+1</f>
        <v>57</v>
      </c>
      <c r="B196" s="27" t="s">
        <v>285</v>
      </c>
      <c r="C196" s="173" t="s">
        <v>5</v>
      </c>
      <c r="D196" s="192">
        <v>30</v>
      </c>
      <c r="E196" s="82"/>
      <c r="F196" s="78">
        <f>D196*E196</f>
        <v>0</v>
      </c>
      <c r="H196" s="62"/>
    </row>
    <row r="197" spans="1:8" ht="16.5">
      <c r="A197" s="33"/>
      <c r="B197" s="27"/>
      <c r="C197" s="173"/>
      <c r="D197" s="192"/>
      <c r="E197" s="82"/>
      <c r="F197" s="78"/>
      <c r="H197" s="62"/>
    </row>
    <row r="198" spans="1:8" ht="264">
      <c r="A198" s="33">
        <f>A196+1</f>
        <v>58</v>
      </c>
      <c r="B198" s="34" t="s">
        <v>286</v>
      </c>
      <c r="C198" s="173" t="s">
        <v>114</v>
      </c>
      <c r="D198" s="192">
        <v>130</v>
      </c>
      <c r="E198" s="82"/>
      <c r="F198" s="78">
        <f>D198*E198</f>
        <v>0</v>
      </c>
      <c r="H198" s="62"/>
    </row>
    <row r="199" spans="1:8" ht="16.5">
      <c r="A199" s="159"/>
      <c r="B199" s="31"/>
      <c r="C199" s="30"/>
      <c r="D199" s="187"/>
      <c r="E199" s="73"/>
      <c r="F199" s="169"/>
      <c r="H199" s="62"/>
    </row>
    <row r="200" spans="1:8" ht="82.5">
      <c r="A200" s="175">
        <f>A198+1</f>
        <v>59</v>
      </c>
      <c r="B200" s="34" t="s">
        <v>287</v>
      </c>
      <c r="C200" s="173" t="s">
        <v>141</v>
      </c>
      <c r="D200" s="192">
        <v>300</v>
      </c>
      <c r="E200" s="82"/>
      <c r="F200" s="78">
        <f>D200*E200</f>
        <v>0</v>
      </c>
      <c r="H200" s="62"/>
    </row>
    <row r="201" spans="1:8" ht="16.5">
      <c r="A201" s="159"/>
      <c r="B201" s="34"/>
      <c r="C201" s="30"/>
      <c r="D201" s="187"/>
      <c r="E201" s="73"/>
      <c r="F201" s="73"/>
      <c r="H201" s="62"/>
    </row>
    <row r="202" spans="1:8" ht="115.5">
      <c r="A202" s="175">
        <f>A200+1</f>
        <v>60</v>
      </c>
      <c r="B202" s="34" t="s">
        <v>184</v>
      </c>
      <c r="C202" s="30" t="s">
        <v>94</v>
      </c>
      <c r="D202" s="188">
        <v>8</v>
      </c>
      <c r="E202" s="63"/>
      <c r="F202" s="63">
        <f>D202*E202</f>
        <v>0</v>
      </c>
      <c r="H202" s="62"/>
    </row>
    <row r="203" spans="1:8" ht="16.5">
      <c r="A203" s="159"/>
      <c r="B203" s="34"/>
      <c r="C203" s="30"/>
      <c r="D203" s="50"/>
      <c r="E203" s="73"/>
      <c r="F203" s="73"/>
      <c r="H203" s="62"/>
    </row>
    <row r="204" spans="1:8" ht="16.5">
      <c r="A204" s="159"/>
      <c r="B204" s="31" t="s">
        <v>146</v>
      </c>
      <c r="C204" s="39"/>
      <c r="D204" s="138"/>
      <c r="E204" s="135"/>
      <c r="F204" s="136">
        <f>SUM(F196:F202)</f>
        <v>0</v>
      </c>
      <c r="H204" s="62"/>
    </row>
    <row r="205" spans="1:8" ht="16.5">
      <c r="A205" s="159"/>
      <c r="B205" s="31"/>
      <c r="C205" s="39"/>
      <c r="D205" s="138"/>
      <c r="E205" s="160"/>
      <c r="F205" s="161"/>
      <c r="H205" s="62"/>
    </row>
    <row r="206" spans="1:8" ht="16.5">
      <c r="A206" s="159"/>
      <c r="B206" s="58"/>
      <c r="C206" s="39"/>
      <c r="D206" s="138"/>
      <c r="E206" s="160"/>
      <c r="F206" s="161"/>
      <c r="H206" s="62"/>
    </row>
    <row r="207" spans="1:8" ht="16.5">
      <c r="A207" s="42" t="s">
        <v>90</v>
      </c>
      <c r="B207" s="128" t="s">
        <v>177</v>
      </c>
      <c r="C207" s="39"/>
      <c r="D207" s="138"/>
      <c r="E207" s="160"/>
      <c r="F207" s="161"/>
      <c r="H207" s="62"/>
    </row>
    <row r="208" spans="1:8" ht="16.5">
      <c r="A208" s="159"/>
      <c r="B208" s="58"/>
      <c r="C208" s="39"/>
      <c r="D208" s="138"/>
      <c r="E208" s="160"/>
      <c r="F208" s="161"/>
      <c r="H208" s="62"/>
    </row>
    <row r="209" spans="1:8" ht="16.5">
      <c r="A209" s="168">
        <v>1</v>
      </c>
      <c r="B209" s="39">
        <v>2</v>
      </c>
      <c r="C209" s="39">
        <v>3</v>
      </c>
      <c r="D209" s="61">
        <v>4</v>
      </c>
      <c r="E209" s="61">
        <v>5</v>
      </c>
      <c r="F209" s="61">
        <v>6</v>
      </c>
      <c r="H209" s="62"/>
    </row>
    <row r="210" spans="1:8" ht="33">
      <c r="A210" s="33" t="s">
        <v>1</v>
      </c>
      <c r="B210" s="53" t="s">
        <v>2</v>
      </c>
      <c r="C210" s="53" t="s">
        <v>3</v>
      </c>
      <c r="D210" s="121" t="s">
        <v>4</v>
      </c>
      <c r="E210" s="122" t="s">
        <v>319</v>
      </c>
      <c r="F210" s="123" t="s">
        <v>241</v>
      </c>
      <c r="H210" s="62"/>
    </row>
    <row r="211" spans="1:8" ht="16.5">
      <c r="A211" s="159"/>
      <c r="B211" s="53"/>
      <c r="C211" s="53"/>
      <c r="D211" s="121"/>
      <c r="E211" s="122"/>
      <c r="F211" s="123"/>
      <c r="H211" s="62"/>
    </row>
    <row r="212" spans="1:8" ht="99">
      <c r="A212" s="33">
        <f>A202+1</f>
        <v>61</v>
      </c>
      <c r="B212" s="147" t="s">
        <v>288</v>
      </c>
      <c r="C212" s="30" t="s">
        <v>5</v>
      </c>
      <c r="D212" s="188">
        <v>250</v>
      </c>
      <c r="E212" s="68"/>
      <c r="F212" s="68">
        <f>D212*E212</f>
        <v>0</v>
      </c>
      <c r="H212" s="62"/>
    </row>
    <row r="213" spans="1:8" ht="16.5">
      <c r="A213" s="33"/>
      <c r="B213" s="147"/>
      <c r="C213" s="30"/>
      <c r="D213" s="188"/>
      <c r="E213" s="68"/>
      <c r="F213" s="68"/>
      <c r="H213" s="62"/>
    </row>
    <row r="214" spans="1:8" ht="181.5">
      <c r="A214" s="148">
        <f>A212+1</f>
        <v>62</v>
      </c>
      <c r="B214" s="34" t="s">
        <v>205</v>
      </c>
      <c r="C214" s="30" t="s">
        <v>87</v>
      </c>
      <c r="D214" s="185">
        <v>3</v>
      </c>
      <c r="E214" s="63"/>
      <c r="F214" s="64">
        <f>D214*E214</f>
        <v>0</v>
      </c>
      <c r="H214" s="62"/>
    </row>
    <row r="215" spans="1:8" ht="16.5">
      <c r="A215" s="159"/>
      <c r="B215" s="53"/>
      <c r="C215" s="53"/>
      <c r="D215" s="121"/>
      <c r="E215" s="149"/>
      <c r="F215" s="149"/>
      <c r="H215" s="62"/>
    </row>
    <row r="216" spans="1:8" ht="16.5">
      <c r="A216" s="33"/>
      <c r="B216" s="31" t="s">
        <v>178</v>
      </c>
      <c r="C216" s="39"/>
      <c r="D216" s="138"/>
      <c r="E216" s="135"/>
      <c r="F216" s="136">
        <f>SUM(F212:F214)</f>
        <v>0</v>
      </c>
      <c r="H216" s="62"/>
    </row>
    <row r="217" spans="1:8" ht="16.5">
      <c r="A217" s="159"/>
      <c r="B217" s="53"/>
      <c r="C217" s="39"/>
      <c r="D217" s="138"/>
      <c r="E217" s="160"/>
      <c r="F217" s="161"/>
      <c r="H217" s="62"/>
    </row>
    <row r="218" spans="1:8" ht="16.5">
      <c r="A218" s="159"/>
      <c r="B218" s="53"/>
      <c r="C218" s="39"/>
      <c r="D218" s="138"/>
      <c r="E218" s="160"/>
      <c r="F218" s="161"/>
      <c r="H218" s="62"/>
    </row>
    <row r="219" spans="1:8" ht="16.5">
      <c r="A219" s="42" t="s">
        <v>91</v>
      </c>
      <c r="B219" s="128" t="s">
        <v>95</v>
      </c>
      <c r="C219" s="39"/>
      <c r="D219" s="138"/>
      <c r="E219" s="160"/>
      <c r="F219" s="161"/>
      <c r="H219" s="62"/>
    </row>
    <row r="220" spans="1:8" ht="16.5">
      <c r="A220" s="159"/>
      <c r="B220" s="58"/>
      <c r="C220" s="39"/>
      <c r="D220" s="138"/>
      <c r="E220" s="160"/>
      <c r="F220" s="161"/>
      <c r="H220" s="62"/>
    </row>
    <row r="221" spans="1:8" ht="16.5">
      <c r="A221" s="168">
        <v>1</v>
      </c>
      <c r="B221" s="39">
        <v>2</v>
      </c>
      <c r="C221" s="39">
        <v>3</v>
      </c>
      <c r="D221" s="61">
        <v>4</v>
      </c>
      <c r="E221" s="39">
        <v>5</v>
      </c>
      <c r="F221" s="61">
        <v>6</v>
      </c>
      <c r="H221" s="62"/>
    </row>
    <row r="222" spans="1:8" ht="33">
      <c r="A222" s="33" t="s">
        <v>1</v>
      </c>
      <c r="B222" s="53" t="s">
        <v>2</v>
      </c>
      <c r="C222" s="53" t="s">
        <v>3</v>
      </c>
      <c r="D222" s="121" t="s">
        <v>4</v>
      </c>
      <c r="E222" s="122" t="s">
        <v>319</v>
      </c>
      <c r="F222" s="123" t="s">
        <v>241</v>
      </c>
      <c r="H222" s="62"/>
    </row>
    <row r="223" spans="1:8" ht="16.5">
      <c r="A223" s="159"/>
      <c r="B223" s="58"/>
      <c r="C223" s="30"/>
      <c r="D223" s="35"/>
      <c r="E223" s="139"/>
      <c r="F223" s="161"/>
      <c r="H223" s="62"/>
    </row>
    <row r="224" spans="1:8" ht="115.5">
      <c r="A224" s="33">
        <f>A212+1</f>
        <v>62</v>
      </c>
      <c r="B224" s="34" t="s">
        <v>289</v>
      </c>
      <c r="C224" s="30"/>
      <c r="D224" s="188"/>
      <c r="E224" s="69"/>
      <c r="F224" s="69"/>
      <c r="H224" s="62"/>
    </row>
    <row r="225" spans="1:8" ht="16.5">
      <c r="A225" s="33"/>
      <c r="B225" s="27" t="s">
        <v>202</v>
      </c>
      <c r="C225" s="30" t="s">
        <v>8</v>
      </c>
      <c r="D225" s="188">
        <v>5</v>
      </c>
      <c r="E225" s="69"/>
      <c r="F225" s="69">
        <f>D225*E225</f>
        <v>0</v>
      </c>
      <c r="H225" s="62"/>
    </row>
    <row r="226" spans="1:8" ht="16.5">
      <c r="A226" s="33"/>
      <c r="B226" s="27" t="s">
        <v>203</v>
      </c>
      <c r="C226" s="30" t="s">
        <v>8</v>
      </c>
      <c r="D226" s="188">
        <v>1</v>
      </c>
      <c r="E226" s="69"/>
      <c r="F226" s="69">
        <f>D226*E226</f>
        <v>0</v>
      </c>
      <c r="H226" s="62"/>
    </row>
    <row r="227" spans="1:8" ht="16.5">
      <c r="A227" s="159"/>
      <c r="B227" s="34"/>
      <c r="C227" s="39"/>
      <c r="D227" s="193"/>
      <c r="E227" s="169"/>
      <c r="F227" s="169"/>
      <c r="H227" s="62"/>
    </row>
    <row r="228" spans="1:8" ht="99">
      <c r="A228" s="33">
        <f>A224+1</f>
        <v>63</v>
      </c>
      <c r="B228" s="34" t="s">
        <v>290</v>
      </c>
      <c r="C228" s="30"/>
      <c r="D228" s="188"/>
      <c r="E228" s="69"/>
      <c r="F228" s="69"/>
      <c r="H228" s="62"/>
    </row>
    <row r="229" spans="1:8" ht="16.5">
      <c r="A229" s="33"/>
      <c r="B229" s="27" t="s">
        <v>202</v>
      </c>
      <c r="C229" s="30" t="s">
        <v>5</v>
      </c>
      <c r="D229" s="188">
        <v>400</v>
      </c>
      <c r="E229" s="69"/>
      <c r="F229" s="69">
        <f>D229*E229</f>
        <v>0</v>
      </c>
      <c r="H229" s="62"/>
    </row>
    <row r="230" spans="1:8" ht="16.5">
      <c r="A230" s="33"/>
      <c r="B230" s="27" t="s">
        <v>203</v>
      </c>
      <c r="C230" s="30" t="s">
        <v>5</v>
      </c>
      <c r="D230" s="188">
        <v>50</v>
      </c>
      <c r="E230" s="69"/>
      <c r="F230" s="69">
        <f>D230*E230</f>
        <v>0</v>
      </c>
      <c r="H230" s="62"/>
    </row>
    <row r="231" spans="1:8" ht="16.5">
      <c r="A231" s="33"/>
      <c r="B231" s="34"/>
      <c r="C231" s="39"/>
      <c r="D231" s="193"/>
      <c r="E231" s="169"/>
      <c r="F231" s="169"/>
      <c r="H231" s="62"/>
    </row>
    <row r="232" spans="1:8" ht="99">
      <c r="A232" s="33">
        <f>A228+1</f>
        <v>64</v>
      </c>
      <c r="B232" s="34" t="s">
        <v>291</v>
      </c>
      <c r="C232" s="30" t="s">
        <v>5</v>
      </c>
      <c r="D232" s="188">
        <v>3</v>
      </c>
      <c r="E232" s="69"/>
      <c r="F232" s="69">
        <f>D232*E232</f>
        <v>0</v>
      </c>
      <c r="H232" s="62"/>
    </row>
    <row r="233" spans="1:8" ht="16.5">
      <c r="A233" s="33"/>
      <c r="B233" s="34"/>
      <c r="C233" s="30"/>
      <c r="D233" s="188"/>
      <c r="E233" s="69"/>
      <c r="F233" s="69"/>
      <c r="H233" s="62"/>
    </row>
    <row r="234" spans="1:8" ht="82.5">
      <c r="A234" s="33">
        <f>A232+1</f>
        <v>65</v>
      </c>
      <c r="B234" s="34" t="s">
        <v>292</v>
      </c>
      <c r="C234" s="30" t="s">
        <v>8</v>
      </c>
      <c r="D234" s="188">
        <v>1</v>
      </c>
      <c r="E234" s="69"/>
      <c r="F234" s="69">
        <f>D234*E234</f>
        <v>0</v>
      </c>
      <c r="H234" s="62"/>
    </row>
    <row r="235" spans="1:8" ht="16.5">
      <c r="A235" s="159"/>
      <c r="B235" s="34"/>
      <c r="C235" s="30"/>
      <c r="D235" s="188"/>
      <c r="E235" s="69"/>
      <c r="F235" s="69"/>
      <c r="H235" s="62"/>
    </row>
    <row r="236" spans="1:8" ht="66">
      <c r="A236" s="33">
        <f>A234+1</f>
        <v>66</v>
      </c>
      <c r="B236" s="34" t="s">
        <v>164</v>
      </c>
      <c r="C236" s="30"/>
      <c r="D236" s="188"/>
      <c r="E236" s="69"/>
      <c r="F236" s="69"/>
      <c r="H236" s="62"/>
    </row>
    <row r="237" spans="1:8" ht="16.5">
      <c r="A237" s="33"/>
      <c r="B237" s="27" t="s">
        <v>202</v>
      </c>
      <c r="C237" s="30" t="s">
        <v>5</v>
      </c>
      <c r="D237" s="188">
        <v>400</v>
      </c>
      <c r="E237" s="69"/>
      <c r="F237" s="69">
        <f>D237*E237</f>
        <v>0</v>
      </c>
      <c r="H237" s="62"/>
    </row>
    <row r="238" spans="1:8" ht="16.5">
      <c r="A238" s="33"/>
      <c r="B238" s="27" t="s">
        <v>203</v>
      </c>
      <c r="C238" s="30" t="s">
        <v>5</v>
      </c>
      <c r="D238" s="188">
        <v>50</v>
      </c>
      <c r="E238" s="69"/>
      <c r="F238" s="69">
        <f>D238*E238</f>
        <v>0</v>
      </c>
      <c r="H238" s="62"/>
    </row>
    <row r="239" spans="1:8" ht="16.5">
      <c r="A239" s="159"/>
      <c r="B239" s="34"/>
      <c r="C239" s="39"/>
      <c r="D239" s="193"/>
      <c r="E239" s="169"/>
      <c r="F239" s="169"/>
      <c r="H239" s="62"/>
    </row>
    <row r="240" spans="1:8" ht="82.5">
      <c r="A240" s="33">
        <f>A236+1</f>
        <v>67</v>
      </c>
      <c r="B240" s="34" t="s">
        <v>165</v>
      </c>
      <c r="C240" s="30"/>
      <c r="D240" s="188"/>
      <c r="E240" s="69"/>
      <c r="F240" s="69"/>
      <c r="H240" s="62"/>
    </row>
    <row r="241" spans="1:8" ht="16.5">
      <c r="A241" s="33"/>
      <c r="B241" s="27" t="s">
        <v>202</v>
      </c>
      <c r="C241" s="30" t="s">
        <v>5</v>
      </c>
      <c r="D241" s="188">
        <v>400</v>
      </c>
      <c r="E241" s="69"/>
      <c r="F241" s="69">
        <f>D241*E241</f>
        <v>0</v>
      </c>
      <c r="H241" s="62"/>
    </row>
    <row r="242" spans="1:8" ht="16.5">
      <c r="A242" s="33"/>
      <c r="B242" s="27" t="s">
        <v>203</v>
      </c>
      <c r="C242" s="30" t="s">
        <v>5</v>
      </c>
      <c r="D242" s="188">
        <v>50</v>
      </c>
      <c r="E242" s="69"/>
      <c r="F242" s="69">
        <f>D242*E242</f>
        <v>0</v>
      </c>
      <c r="H242" s="62"/>
    </row>
    <row r="243" spans="1:8" ht="16.5">
      <c r="A243" s="159"/>
      <c r="B243" s="34"/>
      <c r="C243" s="39"/>
      <c r="D243" s="193"/>
      <c r="E243" s="169"/>
      <c r="F243" s="169"/>
      <c r="H243" s="62"/>
    </row>
    <row r="244" spans="1:8" ht="115.5">
      <c r="A244" s="33">
        <f>A240+1</f>
        <v>68</v>
      </c>
      <c r="B244" s="34" t="s">
        <v>166</v>
      </c>
      <c r="C244" s="30" t="s">
        <v>5</v>
      </c>
      <c r="D244" s="188">
        <v>500</v>
      </c>
      <c r="E244" s="69"/>
      <c r="F244" s="69">
        <f>D244*E244</f>
        <v>0</v>
      </c>
      <c r="H244" s="62"/>
    </row>
    <row r="245" spans="1:8" ht="16.5">
      <c r="A245" s="159"/>
      <c r="B245" s="34"/>
      <c r="C245" s="39"/>
      <c r="D245" s="193"/>
      <c r="E245" s="169"/>
      <c r="F245" s="169"/>
      <c r="H245" s="62"/>
    </row>
    <row r="246" spans="1:8" ht="148.5">
      <c r="A246" s="33">
        <f>A244+1</f>
        <v>69</v>
      </c>
      <c r="B246" s="34" t="s">
        <v>293</v>
      </c>
      <c r="C246" s="173" t="s">
        <v>5</v>
      </c>
      <c r="D246" s="192">
        <v>30</v>
      </c>
      <c r="E246" s="69"/>
      <c r="F246" s="78">
        <f>D246*E246</f>
        <v>0</v>
      </c>
      <c r="H246" s="62"/>
    </row>
    <row r="247" spans="1:8" ht="16.5">
      <c r="A247" s="159"/>
      <c r="B247" s="31"/>
      <c r="C247" s="39"/>
      <c r="D247" s="193"/>
      <c r="E247" s="169"/>
      <c r="F247" s="169"/>
      <c r="H247" s="62"/>
    </row>
    <row r="248" spans="1:8" ht="82.5">
      <c r="A248" s="33">
        <f>A246+1</f>
        <v>70</v>
      </c>
      <c r="B248" s="31" t="s">
        <v>126</v>
      </c>
      <c r="C248" s="173" t="s">
        <v>114</v>
      </c>
      <c r="D248" s="192">
        <v>100</v>
      </c>
      <c r="E248" s="82"/>
      <c r="F248" s="78">
        <f>D248*E248</f>
        <v>0</v>
      </c>
      <c r="H248" s="62"/>
    </row>
    <row r="249" spans="1:8" ht="16.5">
      <c r="A249" s="159"/>
      <c r="B249" s="31"/>
      <c r="C249" s="39"/>
      <c r="D249" s="193"/>
      <c r="E249" s="169"/>
      <c r="F249" s="169"/>
      <c r="H249" s="62"/>
    </row>
    <row r="250" spans="1:8" ht="99">
      <c r="A250" s="33">
        <f>A248+1</f>
        <v>71</v>
      </c>
      <c r="B250" s="31" t="s">
        <v>167</v>
      </c>
      <c r="C250" s="173" t="s">
        <v>114</v>
      </c>
      <c r="D250" s="192">
        <v>12</v>
      </c>
      <c r="E250" s="82"/>
      <c r="F250" s="78">
        <f>D250*E250</f>
        <v>0</v>
      </c>
      <c r="H250" s="62"/>
    </row>
    <row r="251" spans="1:8" ht="16.5">
      <c r="A251" s="159"/>
      <c r="B251" s="56"/>
      <c r="C251" s="39"/>
      <c r="D251" s="138"/>
      <c r="E251" s="135"/>
      <c r="F251" s="169"/>
      <c r="H251" s="62"/>
    </row>
    <row r="252" spans="1:8" ht="16.5">
      <c r="A252" s="159"/>
      <c r="B252" s="31" t="s">
        <v>96</v>
      </c>
      <c r="C252" s="39"/>
      <c r="D252" s="138"/>
      <c r="E252" s="169"/>
      <c r="F252" s="136">
        <f>SUM(F224:F250)</f>
        <v>0</v>
      </c>
      <c r="H252" s="62"/>
    </row>
    <row r="253" spans="1:8" ht="16.5">
      <c r="A253" s="159"/>
      <c r="B253" s="58"/>
      <c r="C253" s="39"/>
      <c r="D253" s="138"/>
      <c r="E253" s="160"/>
      <c r="F253" s="161"/>
      <c r="H253" s="62"/>
    </row>
    <row r="254" spans="1:8" ht="16.5">
      <c r="A254" s="159"/>
      <c r="B254" s="58"/>
      <c r="C254" s="39"/>
      <c r="D254" s="138"/>
      <c r="E254" s="160"/>
      <c r="F254" s="161"/>
      <c r="H254" s="62"/>
    </row>
    <row r="255" spans="1:8" ht="16.5">
      <c r="A255" s="42" t="s">
        <v>111</v>
      </c>
      <c r="B255" s="128" t="s">
        <v>119</v>
      </c>
      <c r="C255" s="39"/>
      <c r="D255" s="138"/>
      <c r="E255" s="160"/>
      <c r="F255" s="161"/>
      <c r="H255" s="62"/>
    </row>
    <row r="256" spans="1:8" ht="16.5">
      <c r="A256" s="159"/>
      <c r="B256" s="58"/>
      <c r="C256" s="39"/>
      <c r="D256" s="138"/>
      <c r="E256" s="160"/>
      <c r="F256" s="161"/>
      <c r="H256" s="62"/>
    </row>
    <row r="257" spans="1:8" ht="16.5">
      <c r="A257" s="168">
        <v>1</v>
      </c>
      <c r="B257" s="39">
        <v>2</v>
      </c>
      <c r="C257" s="39">
        <v>3</v>
      </c>
      <c r="D257" s="61">
        <v>4</v>
      </c>
      <c r="E257" s="39">
        <v>5</v>
      </c>
      <c r="F257" s="61">
        <v>6</v>
      </c>
      <c r="H257" s="62"/>
    </row>
    <row r="258" spans="1:8" ht="33">
      <c r="A258" s="33" t="s">
        <v>1</v>
      </c>
      <c r="B258" s="53" t="s">
        <v>2</v>
      </c>
      <c r="C258" s="53" t="s">
        <v>3</v>
      </c>
      <c r="D258" s="121" t="s">
        <v>4</v>
      </c>
      <c r="E258" s="122" t="s">
        <v>319</v>
      </c>
      <c r="F258" s="123" t="s">
        <v>241</v>
      </c>
      <c r="H258" s="62"/>
    </row>
    <row r="259" spans="1:8" ht="16.5">
      <c r="A259" s="33"/>
      <c r="B259" s="31"/>
      <c r="C259" s="30"/>
      <c r="D259" s="35"/>
      <c r="E259" s="139"/>
      <c r="F259" s="161"/>
      <c r="H259" s="62"/>
    </row>
    <row r="260" spans="1:8" ht="82.5">
      <c r="A260" s="42">
        <f>A250+1</f>
        <v>72</v>
      </c>
      <c r="B260" s="56" t="s">
        <v>294</v>
      </c>
      <c r="C260" s="59" t="s">
        <v>5</v>
      </c>
      <c r="D260" s="197">
        <v>400</v>
      </c>
      <c r="E260" s="77"/>
      <c r="F260" s="78">
        <f>D260*E260</f>
        <v>0</v>
      </c>
      <c r="H260" s="62"/>
    </row>
    <row r="261" spans="1:8" ht="16.5">
      <c r="A261" s="42"/>
      <c r="B261" s="56"/>
      <c r="C261" s="59"/>
      <c r="D261" s="197"/>
      <c r="E261" s="77"/>
      <c r="F261" s="78"/>
      <c r="H261" s="62"/>
    </row>
    <row r="262" spans="1:8" ht="82.5">
      <c r="A262" s="42">
        <f>A260+1</f>
        <v>73</v>
      </c>
      <c r="B262" s="56" t="s">
        <v>295</v>
      </c>
      <c r="C262" s="59" t="s">
        <v>5</v>
      </c>
      <c r="D262" s="197">
        <v>50</v>
      </c>
      <c r="E262" s="77"/>
      <c r="F262" s="78">
        <f>D262*E262</f>
        <v>0</v>
      </c>
      <c r="H262" s="62"/>
    </row>
    <row r="263" spans="1:8" ht="16.5">
      <c r="A263" s="42"/>
      <c r="B263" s="56"/>
      <c r="C263" s="59"/>
      <c r="D263" s="197"/>
      <c r="E263" s="77"/>
      <c r="F263" s="79"/>
      <c r="H263" s="62"/>
    </row>
    <row r="264" spans="1:8" ht="99">
      <c r="A264" s="42">
        <f>A262+1</f>
        <v>74</v>
      </c>
      <c r="B264" s="26" t="s">
        <v>296</v>
      </c>
      <c r="C264" s="59" t="s">
        <v>114</v>
      </c>
      <c r="D264" s="197">
        <v>20</v>
      </c>
      <c r="E264" s="77"/>
      <c r="F264" s="78">
        <f>D264*E264</f>
        <v>0</v>
      </c>
      <c r="H264" s="62"/>
    </row>
    <row r="265" spans="1:8" ht="16.5">
      <c r="A265" s="42"/>
      <c r="B265" s="26"/>
      <c r="C265" s="59"/>
      <c r="D265" s="197"/>
      <c r="E265" s="77"/>
      <c r="F265" s="79"/>
      <c r="H265" s="62"/>
    </row>
    <row r="266" spans="1:8" ht="82.5">
      <c r="A266" s="42">
        <f>A264+1</f>
        <v>75</v>
      </c>
      <c r="B266" s="26" t="s">
        <v>297</v>
      </c>
      <c r="C266" s="59" t="s">
        <v>94</v>
      </c>
      <c r="D266" s="197">
        <v>35</v>
      </c>
      <c r="E266" s="77"/>
      <c r="F266" s="78">
        <f>D266*E266</f>
        <v>0</v>
      </c>
      <c r="H266" s="62"/>
    </row>
    <row r="267" spans="1:8" ht="16.5">
      <c r="A267" s="42"/>
      <c r="B267" s="56"/>
      <c r="C267" s="59"/>
      <c r="D267" s="197"/>
      <c r="E267" s="77"/>
      <c r="F267" s="79"/>
      <c r="H267" s="62"/>
    </row>
    <row r="268" spans="1:8" ht="115.5">
      <c r="A268" s="42">
        <f>A266+1</f>
        <v>76</v>
      </c>
      <c r="B268" s="26" t="s">
        <v>298</v>
      </c>
      <c r="C268" s="39" t="s">
        <v>94</v>
      </c>
      <c r="D268" s="198">
        <v>500</v>
      </c>
      <c r="E268" s="77"/>
      <c r="F268" s="78">
        <f>D268*E268</f>
        <v>0</v>
      </c>
      <c r="H268" s="62"/>
    </row>
    <row r="269" spans="1:8" ht="16.5">
      <c r="A269" s="159"/>
      <c r="B269" s="26"/>
      <c r="C269" s="39"/>
      <c r="D269" s="199"/>
      <c r="E269" s="169"/>
      <c r="F269" s="169"/>
      <c r="H269" s="62"/>
    </row>
    <row r="270" spans="1:8" s="22" customFormat="1" ht="16.5">
      <c r="A270" s="159"/>
      <c r="B270" s="31" t="s">
        <v>120</v>
      </c>
      <c r="C270" s="39"/>
      <c r="D270" s="138"/>
      <c r="E270" s="135"/>
      <c r="F270" s="136">
        <f>SUM(F259:F268)</f>
        <v>0</v>
      </c>
      <c r="H270" s="62"/>
    </row>
    <row r="271" spans="1:8" ht="16.5">
      <c r="A271" s="159"/>
      <c r="B271" s="58"/>
      <c r="C271" s="39"/>
      <c r="D271" s="138"/>
      <c r="E271" s="160"/>
      <c r="F271" s="161"/>
      <c r="H271" s="62"/>
    </row>
    <row r="272" spans="1:8" ht="16.5">
      <c r="A272" s="42" t="s">
        <v>107</v>
      </c>
      <c r="B272" s="128" t="s">
        <v>97</v>
      </c>
      <c r="C272" s="39"/>
      <c r="D272" s="138"/>
      <c r="E272" s="160"/>
      <c r="F272" s="161"/>
      <c r="H272" s="62"/>
    </row>
    <row r="273" spans="1:8" ht="16.5">
      <c r="A273" s="159"/>
      <c r="B273" s="58"/>
      <c r="C273" s="39"/>
      <c r="D273" s="138"/>
      <c r="E273" s="160"/>
      <c r="F273" s="161"/>
      <c r="H273" s="62"/>
    </row>
    <row r="274" spans="1:8" ht="16.5">
      <c r="A274" s="168">
        <v>1</v>
      </c>
      <c r="B274" s="39">
        <v>2</v>
      </c>
      <c r="C274" s="39">
        <v>3</v>
      </c>
      <c r="D274" s="61">
        <v>4</v>
      </c>
      <c r="E274" s="39">
        <v>5</v>
      </c>
      <c r="F274" s="61">
        <v>6</v>
      </c>
      <c r="H274" s="62"/>
    </row>
    <row r="275" spans="1:8" ht="33">
      <c r="A275" s="33" t="s">
        <v>1</v>
      </c>
      <c r="B275" s="53" t="s">
        <v>2</v>
      </c>
      <c r="C275" s="53" t="s">
        <v>3</v>
      </c>
      <c r="D275" s="121" t="s">
        <v>4</v>
      </c>
      <c r="E275" s="122" t="s">
        <v>319</v>
      </c>
      <c r="F275" s="123" t="s">
        <v>241</v>
      </c>
      <c r="H275" s="62"/>
    </row>
    <row r="276" spans="1:8" ht="16.5">
      <c r="A276" s="126"/>
      <c r="B276" s="31"/>
      <c r="C276" s="30"/>
      <c r="D276" s="35"/>
      <c r="E276" s="139"/>
      <c r="F276" s="161"/>
      <c r="H276" s="62"/>
    </row>
    <row r="277" spans="1:8" ht="181.5">
      <c r="A277" s="42">
        <f>A268+1</f>
        <v>77</v>
      </c>
      <c r="B277" s="34" t="s">
        <v>299</v>
      </c>
      <c r="C277" s="30" t="s">
        <v>5</v>
      </c>
      <c r="D277" s="200">
        <v>1050</v>
      </c>
      <c r="E277" s="69"/>
      <c r="F277" s="78">
        <f>D277*E277</f>
        <v>0</v>
      </c>
      <c r="H277" s="62"/>
    </row>
    <row r="278" spans="1:8" ht="16.5">
      <c r="A278" s="159"/>
      <c r="B278" s="56"/>
      <c r="C278" s="30"/>
      <c r="D278" s="35"/>
      <c r="E278" s="81"/>
      <c r="F278" s="81"/>
      <c r="H278" s="62"/>
    </row>
    <row r="279" spans="1:8" ht="16.5">
      <c r="A279" s="159"/>
      <c r="B279" s="31" t="s">
        <v>98</v>
      </c>
      <c r="C279" s="39"/>
      <c r="D279" s="138"/>
      <c r="E279" s="150"/>
      <c r="F279" s="136">
        <f>SUM(F276:F278)</f>
        <v>0</v>
      </c>
      <c r="H279" s="62"/>
    </row>
    <row r="280" spans="1:8" ht="16.5">
      <c r="A280" s="159"/>
      <c r="B280" s="31"/>
      <c r="C280" s="39"/>
      <c r="D280" s="138"/>
      <c r="E280" s="162"/>
      <c r="F280" s="163"/>
      <c r="H280" s="62"/>
    </row>
    <row r="281" spans="1:8" ht="16.5">
      <c r="A281" s="159"/>
      <c r="B281" s="31"/>
      <c r="C281" s="39"/>
      <c r="D281" s="138"/>
      <c r="E281" s="162"/>
      <c r="F281" s="163"/>
      <c r="H281" s="62"/>
    </row>
    <row r="282" spans="1:8" ht="16.5">
      <c r="A282" s="176" t="s">
        <v>108</v>
      </c>
      <c r="B282" s="128" t="s">
        <v>109</v>
      </c>
      <c r="C282" s="39"/>
      <c r="D282" s="138"/>
      <c r="E282" s="160"/>
      <c r="F282" s="161"/>
      <c r="H282" s="62"/>
    </row>
    <row r="283" spans="1:8" ht="16.5">
      <c r="A283" s="159"/>
      <c r="B283" s="31"/>
      <c r="C283" s="39"/>
      <c r="D283" s="138"/>
      <c r="E283" s="162"/>
      <c r="F283" s="163"/>
      <c r="H283" s="62"/>
    </row>
    <row r="284" spans="1:8" ht="16.5">
      <c r="A284" s="39">
        <v>1</v>
      </c>
      <c r="B284" s="39">
        <v>2</v>
      </c>
      <c r="C284" s="39">
        <v>3</v>
      </c>
      <c r="D284" s="61">
        <v>4</v>
      </c>
      <c r="E284" s="39">
        <v>5</v>
      </c>
      <c r="F284" s="61">
        <v>6</v>
      </c>
      <c r="H284" s="62"/>
    </row>
    <row r="285" spans="1:8" ht="33">
      <c r="A285" s="53" t="s">
        <v>1</v>
      </c>
      <c r="B285" s="53" t="s">
        <v>2</v>
      </c>
      <c r="C285" s="53" t="s">
        <v>3</v>
      </c>
      <c r="D285" s="121" t="s">
        <v>4</v>
      </c>
      <c r="E285" s="122" t="s">
        <v>319</v>
      </c>
      <c r="F285" s="123" t="s">
        <v>241</v>
      </c>
      <c r="H285" s="62"/>
    </row>
    <row r="286" spans="1:8" ht="16.5">
      <c r="A286" s="53"/>
      <c r="B286" s="53"/>
      <c r="C286" s="53"/>
      <c r="D286" s="121"/>
      <c r="E286" s="122"/>
      <c r="F286" s="123"/>
      <c r="H286" s="62"/>
    </row>
    <row r="287" spans="1:8" ht="165">
      <c r="A287" s="33">
        <f>A277+1</f>
        <v>78</v>
      </c>
      <c r="B287" s="27" t="s">
        <v>300</v>
      </c>
      <c r="C287" s="30" t="s">
        <v>5</v>
      </c>
      <c r="D287" s="200">
        <v>200</v>
      </c>
      <c r="E287" s="63"/>
      <c r="F287" s="78">
        <f>D287*E287</f>
        <v>0</v>
      </c>
      <c r="H287" s="62"/>
    </row>
    <row r="288" spans="1:8" ht="16.5">
      <c r="A288" s="33"/>
      <c r="B288" s="53"/>
      <c r="C288" s="53"/>
      <c r="D288" s="201"/>
      <c r="E288" s="149"/>
      <c r="F288" s="149"/>
      <c r="H288" s="62"/>
    </row>
    <row r="289" spans="1:8" ht="49.5">
      <c r="A289" s="33">
        <f>A287+1</f>
        <v>79</v>
      </c>
      <c r="B289" s="54" t="s">
        <v>176</v>
      </c>
      <c r="C289" s="30" t="s">
        <v>5</v>
      </c>
      <c r="D289" s="202">
        <v>200</v>
      </c>
      <c r="E289" s="80"/>
      <c r="F289" s="78">
        <f>D289*E289</f>
        <v>0</v>
      </c>
      <c r="H289" s="62"/>
    </row>
    <row r="290" spans="1:8" ht="16.5">
      <c r="A290" s="42"/>
      <c r="B290" s="31"/>
      <c r="C290" s="39"/>
      <c r="D290" s="203"/>
      <c r="E290" s="81"/>
      <c r="F290" s="81"/>
      <c r="H290" s="62"/>
    </row>
    <row r="291" spans="1:8" ht="33">
      <c r="A291" s="42">
        <f>A289+1</f>
        <v>80</v>
      </c>
      <c r="B291" s="55" t="s">
        <v>118</v>
      </c>
      <c r="C291" s="40" t="s">
        <v>5</v>
      </c>
      <c r="D291" s="204">
        <v>170</v>
      </c>
      <c r="E291" s="80"/>
      <c r="F291" s="78">
        <f>D291*E291</f>
        <v>0</v>
      </c>
      <c r="H291" s="62"/>
    </row>
    <row r="292" spans="1:8" ht="16.5">
      <c r="A292" s="42"/>
      <c r="B292" s="55"/>
      <c r="C292" s="40"/>
      <c r="D292" s="204"/>
      <c r="E292" s="80"/>
      <c r="F292" s="78"/>
      <c r="H292" s="62"/>
    </row>
    <row r="293" spans="1:8" ht="231">
      <c r="A293" s="42">
        <f>A291+1</f>
        <v>81</v>
      </c>
      <c r="B293" s="51" t="s">
        <v>132</v>
      </c>
      <c r="C293" s="39" t="s">
        <v>114</v>
      </c>
      <c r="D293" s="205">
        <v>100</v>
      </c>
      <c r="E293" s="80"/>
      <c r="F293" s="78">
        <f>D293*E293</f>
        <v>0</v>
      </c>
      <c r="H293" s="62"/>
    </row>
    <row r="294" spans="1:8" ht="16.5">
      <c r="A294" s="42"/>
      <c r="B294" s="51"/>
      <c r="C294" s="39"/>
      <c r="D294" s="203"/>
      <c r="E294" s="81"/>
      <c r="F294" s="81"/>
      <c r="H294" s="62"/>
    </row>
    <row r="295" spans="1:8" ht="132">
      <c r="A295" s="42">
        <f>A293+1</f>
        <v>82</v>
      </c>
      <c r="B295" s="52" t="s">
        <v>330</v>
      </c>
      <c r="C295" s="40" t="s">
        <v>5</v>
      </c>
      <c r="D295" s="204">
        <v>550</v>
      </c>
      <c r="E295" s="80"/>
      <c r="F295" s="78">
        <f>D295*E295</f>
        <v>0</v>
      </c>
      <c r="H295" s="62"/>
    </row>
    <row r="296" spans="1:8" ht="16.5">
      <c r="A296" s="146"/>
      <c r="B296" s="31"/>
      <c r="C296" s="30"/>
      <c r="D296" s="35"/>
      <c r="E296" s="73"/>
      <c r="F296" s="169"/>
      <c r="H296" s="62"/>
    </row>
    <row r="297" spans="1:8" ht="16.5">
      <c r="A297" s="58"/>
      <c r="B297" s="31" t="s">
        <v>110</v>
      </c>
      <c r="C297" s="39"/>
      <c r="D297" s="138"/>
      <c r="E297" s="135"/>
      <c r="F297" s="94">
        <f>SUM(F287:F295)</f>
        <v>0</v>
      </c>
      <c r="H297" s="62"/>
    </row>
    <row r="298" spans="1:8" ht="16.5">
      <c r="A298" s="58"/>
      <c r="B298" s="31"/>
      <c r="C298" s="39"/>
      <c r="D298" s="138"/>
      <c r="E298" s="164"/>
      <c r="F298" s="165"/>
      <c r="H298" s="62"/>
    </row>
    <row r="299" spans="1:8" ht="16.5">
      <c r="A299" s="58"/>
      <c r="B299" s="31"/>
      <c r="C299" s="39"/>
      <c r="D299" s="138"/>
      <c r="E299" s="164"/>
      <c r="F299" s="165"/>
      <c r="H299" s="62"/>
    </row>
    <row r="300" spans="1:8" ht="16.5">
      <c r="A300" s="42" t="s">
        <v>104</v>
      </c>
      <c r="B300" s="128" t="s">
        <v>186</v>
      </c>
      <c r="C300" s="58"/>
      <c r="D300" s="58"/>
      <c r="E300" s="58"/>
      <c r="F300" s="58"/>
      <c r="H300" s="62"/>
    </row>
    <row r="301" spans="1:8" ht="16.5">
      <c r="A301" s="159"/>
      <c r="B301" s="58"/>
      <c r="C301" s="58"/>
      <c r="D301" s="58"/>
      <c r="E301" s="58"/>
      <c r="F301" s="58"/>
      <c r="H301" s="62"/>
    </row>
    <row r="302" spans="1:8" ht="16.5">
      <c r="A302" s="168">
        <v>1</v>
      </c>
      <c r="B302" s="39">
        <v>2</v>
      </c>
      <c r="C302" s="39">
        <v>3</v>
      </c>
      <c r="D302" s="39">
        <v>4</v>
      </c>
      <c r="E302" s="39">
        <v>5</v>
      </c>
      <c r="F302" s="39">
        <v>6</v>
      </c>
      <c r="H302" s="62"/>
    </row>
    <row r="303" spans="1:8" ht="33">
      <c r="A303" s="33" t="s">
        <v>1</v>
      </c>
      <c r="B303" s="53" t="s">
        <v>2</v>
      </c>
      <c r="C303" s="53" t="s">
        <v>3</v>
      </c>
      <c r="D303" s="53" t="s">
        <v>4</v>
      </c>
      <c r="E303" s="122" t="s">
        <v>319</v>
      </c>
      <c r="F303" s="123" t="s">
        <v>241</v>
      </c>
      <c r="H303" s="62"/>
    </row>
    <row r="304" spans="1:8" ht="16.5">
      <c r="A304" s="126"/>
      <c r="B304" s="31"/>
      <c r="C304" s="30"/>
      <c r="D304" s="56"/>
      <c r="E304" s="56"/>
      <c r="F304" s="58"/>
      <c r="H304" s="62"/>
    </row>
    <row r="305" spans="1:8" ht="148.5">
      <c r="A305" s="42">
        <f>A295+1</f>
        <v>83</v>
      </c>
      <c r="B305" s="27" t="s">
        <v>188</v>
      </c>
      <c r="C305" s="30" t="s">
        <v>5</v>
      </c>
      <c r="D305" s="200">
        <v>3</v>
      </c>
      <c r="E305" s="69"/>
      <c r="F305" s="69">
        <f>D305*E305</f>
        <v>0</v>
      </c>
      <c r="H305" s="62"/>
    </row>
    <row r="306" spans="1:8" ht="16.5">
      <c r="A306" s="58"/>
      <c r="B306" s="31"/>
      <c r="C306" s="39"/>
      <c r="D306" s="138"/>
      <c r="E306" s="135"/>
      <c r="F306" s="135"/>
      <c r="H306" s="62"/>
    </row>
    <row r="307" spans="1:8" ht="16.5">
      <c r="A307" s="58"/>
      <c r="B307" s="31" t="s">
        <v>187</v>
      </c>
      <c r="C307" s="58"/>
      <c r="D307" s="58"/>
      <c r="E307" s="151"/>
      <c r="F307" s="151">
        <f>SUM(F305)</f>
        <v>0</v>
      </c>
      <c r="H307" s="62"/>
    </row>
    <row r="308" spans="1:8" ht="16.5">
      <c r="A308" s="58"/>
      <c r="B308" s="31"/>
      <c r="C308" s="39"/>
      <c r="D308" s="138"/>
      <c r="E308" s="135"/>
      <c r="F308" s="135"/>
      <c r="H308" s="62"/>
    </row>
    <row r="309" spans="1:8" ht="16.5">
      <c r="A309" s="53"/>
      <c r="B309" s="53"/>
      <c r="C309" s="53"/>
      <c r="D309" s="141"/>
      <c r="E309" s="142"/>
      <c r="F309" s="143"/>
      <c r="H309" s="62"/>
    </row>
    <row r="310" spans="1:8" ht="16.5">
      <c r="A310" s="176" t="s">
        <v>144</v>
      </c>
      <c r="B310" s="128" t="s">
        <v>112</v>
      </c>
      <c r="C310" s="39"/>
      <c r="D310" s="138"/>
      <c r="E310" s="160"/>
      <c r="F310" s="161"/>
      <c r="H310" s="62"/>
    </row>
    <row r="311" spans="1:8" ht="16.5">
      <c r="A311" s="176"/>
      <c r="B311" s="128"/>
      <c r="C311" s="39"/>
      <c r="D311" s="138"/>
      <c r="E311" s="160"/>
      <c r="F311" s="161"/>
      <c r="H311" s="62"/>
    </row>
    <row r="312" spans="1:8" ht="16.5">
      <c r="A312" s="39">
        <v>1</v>
      </c>
      <c r="B312" s="39">
        <v>2</v>
      </c>
      <c r="C312" s="39">
        <v>3</v>
      </c>
      <c r="D312" s="61">
        <v>4</v>
      </c>
      <c r="E312" s="39">
        <v>5</v>
      </c>
      <c r="F312" s="61">
        <v>6</v>
      </c>
      <c r="H312" s="62"/>
    </row>
    <row r="313" spans="1:8" ht="33">
      <c r="A313" s="53" t="s">
        <v>1</v>
      </c>
      <c r="B313" s="53" t="s">
        <v>2</v>
      </c>
      <c r="C313" s="53" t="s">
        <v>3</v>
      </c>
      <c r="D313" s="121" t="s">
        <v>4</v>
      </c>
      <c r="E313" s="122" t="s">
        <v>319</v>
      </c>
      <c r="F313" s="123" t="s">
        <v>241</v>
      </c>
      <c r="H313" s="62"/>
    </row>
    <row r="314" spans="1:8" ht="33">
      <c r="A314" s="42">
        <f>A305+1</f>
        <v>84</v>
      </c>
      <c r="B314" s="26" t="s">
        <v>301</v>
      </c>
      <c r="C314" s="60"/>
      <c r="D314" s="174"/>
      <c r="E314" s="82"/>
      <c r="F314" s="82"/>
      <c r="H314" s="62"/>
    </row>
    <row r="315" spans="1:8" ht="16.5">
      <c r="A315" s="159"/>
      <c r="B315" s="26" t="s">
        <v>121</v>
      </c>
      <c r="C315" s="60" t="s">
        <v>114</v>
      </c>
      <c r="D315" s="174">
        <v>100</v>
      </c>
      <c r="E315" s="82"/>
      <c r="F315" s="78">
        <f>D315*E315</f>
        <v>0</v>
      </c>
      <c r="H315" s="62"/>
    </row>
    <row r="316" spans="1:8" ht="16.5">
      <c r="A316" s="159"/>
      <c r="B316" s="26" t="s">
        <v>123</v>
      </c>
      <c r="C316" s="60" t="s">
        <v>114</v>
      </c>
      <c r="D316" s="174">
        <v>30</v>
      </c>
      <c r="E316" s="82"/>
      <c r="F316" s="78">
        <f>D316*E316</f>
        <v>0</v>
      </c>
      <c r="H316" s="62"/>
    </row>
    <row r="317" spans="1:8" ht="33">
      <c r="A317" s="159"/>
      <c r="B317" s="26" t="s">
        <v>122</v>
      </c>
      <c r="C317" s="60" t="s">
        <v>94</v>
      </c>
      <c r="D317" s="174">
        <v>4</v>
      </c>
      <c r="E317" s="82"/>
      <c r="F317" s="78">
        <f>D317*E317</f>
        <v>0</v>
      </c>
      <c r="H317" s="62"/>
    </row>
    <row r="318" spans="1:8" ht="16.5">
      <c r="A318" s="159"/>
      <c r="B318" s="26"/>
      <c r="C318" s="60"/>
      <c r="D318" s="174"/>
      <c r="E318" s="82"/>
      <c r="F318" s="82"/>
      <c r="H318" s="62"/>
    </row>
    <row r="319" spans="1:8" ht="16.5">
      <c r="A319" s="58"/>
      <c r="B319" s="31" t="s">
        <v>302</v>
      </c>
      <c r="C319" s="39"/>
      <c r="D319" s="138"/>
      <c r="E319" s="135"/>
      <c r="F319" s="94">
        <f>SUM(F314:F317)</f>
        <v>0</v>
      </c>
      <c r="H319" s="62"/>
    </row>
    <row r="320" spans="1:8" ht="16.5">
      <c r="A320" s="58"/>
      <c r="B320" s="31"/>
      <c r="C320" s="39"/>
      <c r="D320" s="138"/>
      <c r="E320" s="164"/>
      <c r="F320" s="166"/>
      <c r="H320" s="62"/>
    </row>
    <row r="321" spans="1:8" ht="16.5">
      <c r="A321" s="146"/>
      <c r="B321" s="31"/>
      <c r="C321" s="30"/>
      <c r="D321" s="35"/>
      <c r="E321" s="139"/>
      <c r="F321" s="161"/>
      <c r="H321" s="62"/>
    </row>
    <row r="322" spans="1:8" ht="16.5">
      <c r="A322" s="176" t="s">
        <v>147</v>
      </c>
      <c r="B322" s="128" t="s">
        <v>105</v>
      </c>
      <c r="C322" s="39"/>
      <c r="D322" s="138"/>
      <c r="E322" s="160"/>
      <c r="F322" s="161"/>
      <c r="H322" s="62"/>
    </row>
    <row r="323" spans="1:8" ht="16.5">
      <c r="A323" s="159"/>
      <c r="B323" s="31"/>
      <c r="C323" s="39"/>
      <c r="D323" s="138"/>
      <c r="E323" s="162"/>
      <c r="F323" s="163"/>
      <c r="H323" s="62"/>
    </row>
    <row r="324" spans="1:8" ht="16.5">
      <c r="A324" s="39">
        <v>1</v>
      </c>
      <c r="B324" s="39">
        <v>2</v>
      </c>
      <c r="C324" s="39">
        <v>3</v>
      </c>
      <c r="D324" s="61">
        <v>4</v>
      </c>
      <c r="E324" s="39">
        <v>5</v>
      </c>
      <c r="F324" s="61">
        <v>6</v>
      </c>
      <c r="H324" s="62"/>
    </row>
    <row r="325" spans="1:8" ht="33">
      <c r="A325" s="53" t="s">
        <v>1</v>
      </c>
      <c r="B325" s="53" t="s">
        <v>2</v>
      </c>
      <c r="C325" s="53" t="s">
        <v>3</v>
      </c>
      <c r="D325" s="121" t="s">
        <v>4</v>
      </c>
      <c r="E325" s="122" t="s">
        <v>319</v>
      </c>
      <c r="F325" s="123" t="s">
        <v>241</v>
      </c>
      <c r="H325" s="62"/>
    </row>
    <row r="326" spans="1:8" ht="16.5">
      <c r="A326" s="146"/>
      <c r="B326" s="31"/>
      <c r="C326" s="30"/>
      <c r="D326" s="35"/>
      <c r="E326" s="139"/>
      <c r="F326" s="161"/>
      <c r="H326" s="62"/>
    </row>
    <row r="327" spans="1:8" ht="66">
      <c r="A327" s="41">
        <f>A314+1</f>
        <v>85</v>
      </c>
      <c r="B327" s="28" t="s">
        <v>133</v>
      </c>
      <c r="C327" s="29" t="s">
        <v>5</v>
      </c>
      <c r="D327" s="206">
        <v>20</v>
      </c>
      <c r="E327" s="74"/>
      <c r="F327" s="78">
        <f>D327*E327</f>
        <v>0</v>
      </c>
      <c r="H327" s="62"/>
    </row>
    <row r="328" spans="1:8" ht="16.5">
      <c r="A328" s="152"/>
      <c r="B328" s="31"/>
      <c r="C328" s="30"/>
      <c r="D328" s="207"/>
      <c r="E328" s="73"/>
      <c r="F328" s="169"/>
      <c r="H328" s="62"/>
    </row>
    <row r="329" spans="1:8" ht="115.5">
      <c r="A329" s="148">
        <f>A327+1</f>
        <v>86</v>
      </c>
      <c r="B329" s="34" t="s">
        <v>303</v>
      </c>
      <c r="C329" s="30" t="s">
        <v>5</v>
      </c>
      <c r="D329" s="200">
        <v>120</v>
      </c>
      <c r="E329" s="63"/>
      <c r="F329" s="78">
        <f>D329*E329</f>
        <v>0</v>
      </c>
      <c r="H329" s="62"/>
    </row>
    <row r="330" spans="1:8" ht="16.5">
      <c r="A330" s="148"/>
      <c r="B330" s="34"/>
      <c r="C330" s="30"/>
      <c r="D330" s="200"/>
      <c r="E330" s="63"/>
      <c r="F330" s="78"/>
      <c r="H330" s="62"/>
    </row>
    <row r="331" spans="1:8" ht="132">
      <c r="A331" s="148">
        <f>A329+1</f>
        <v>87</v>
      </c>
      <c r="B331" s="34" t="s">
        <v>304</v>
      </c>
      <c r="C331" s="30" t="s">
        <v>5</v>
      </c>
      <c r="D331" s="200">
        <v>120</v>
      </c>
      <c r="E331" s="63"/>
      <c r="F331" s="78">
        <f>D331*E331</f>
        <v>0</v>
      </c>
      <c r="H331" s="62"/>
    </row>
    <row r="332" spans="1:8" ht="16.5">
      <c r="A332" s="153"/>
      <c r="B332" s="34"/>
      <c r="C332" s="30"/>
      <c r="D332" s="35"/>
      <c r="E332" s="73"/>
      <c r="F332" s="73"/>
      <c r="H332" s="62"/>
    </row>
    <row r="333" spans="1:8" ht="16.5">
      <c r="A333" s="58"/>
      <c r="B333" s="31" t="s">
        <v>106</v>
      </c>
      <c r="C333" s="39"/>
      <c r="D333" s="138"/>
      <c r="E333" s="135"/>
      <c r="F333" s="94">
        <f>SUM(F327:F332)</f>
        <v>0</v>
      </c>
      <c r="H333" s="62"/>
    </row>
    <row r="334" spans="1:8" ht="16.5">
      <c r="A334" s="58"/>
      <c r="B334" s="31"/>
      <c r="C334" s="39"/>
      <c r="D334" s="138"/>
      <c r="E334" s="164"/>
      <c r="F334" s="166"/>
      <c r="H334" s="62"/>
    </row>
    <row r="335" spans="1:8" ht="16.5">
      <c r="A335" s="58"/>
      <c r="B335" s="31"/>
      <c r="C335" s="39"/>
      <c r="D335" s="138"/>
      <c r="E335" s="164"/>
      <c r="F335" s="166"/>
      <c r="H335" s="62"/>
    </row>
    <row r="336" spans="1:8" ht="16.5">
      <c r="A336" s="176" t="s">
        <v>200</v>
      </c>
      <c r="B336" s="128" t="s">
        <v>168</v>
      </c>
      <c r="C336" s="39"/>
      <c r="D336" s="83"/>
      <c r="E336" s="177"/>
      <c r="F336" s="178"/>
      <c r="H336" s="62"/>
    </row>
    <row r="337" spans="1:8" ht="16.5">
      <c r="A337" s="58"/>
      <c r="B337" s="58"/>
      <c r="C337" s="39"/>
      <c r="D337" s="83"/>
      <c r="E337" s="177"/>
      <c r="F337" s="178"/>
      <c r="H337" s="62"/>
    </row>
    <row r="338" spans="1:8" ht="16.5">
      <c r="A338" s="39">
        <v>1</v>
      </c>
      <c r="B338" s="39">
        <v>2</v>
      </c>
      <c r="C338" s="39">
        <v>3</v>
      </c>
      <c r="D338" s="61">
        <v>4</v>
      </c>
      <c r="E338" s="39">
        <v>5</v>
      </c>
      <c r="F338" s="39">
        <v>6</v>
      </c>
      <c r="H338" s="62"/>
    </row>
    <row r="339" spans="1:8" ht="33">
      <c r="A339" s="53" t="s">
        <v>1</v>
      </c>
      <c r="B339" s="53" t="s">
        <v>2</v>
      </c>
      <c r="C339" s="53" t="s">
        <v>3</v>
      </c>
      <c r="D339" s="121" t="s">
        <v>4</v>
      </c>
      <c r="E339" s="122" t="s">
        <v>319</v>
      </c>
      <c r="F339" s="123" t="s">
        <v>241</v>
      </c>
      <c r="H339" s="62"/>
    </row>
    <row r="340" spans="1:8" ht="16.5">
      <c r="A340" s="53"/>
      <c r="B340" s="53"/>
      <c r="C340" s="53"/>
      <c r="D340" s="121"/>
      <c r="E340" s="122"/>
      <c r="F340" s="123"/>
      <c r="H340" s="62"/>
    </row>
    <row r="341" spans="1:8" ht="82.5">
      <c r="A341" s="154">
        <f>A331+1</f>
        <v>88</v>
      </c>
      <c r="B341" s="27" t="s">
        <v>169</v>
      </c>
      <c r="C341" s="30" t="s">
        <v>94</v>
      </c>
      <c r="D341" s="200">
        <v>5</v>
      </c>
      <c r="E341" s="63"/>
      <c r="F341" s="78">
        <f>D341*E341</f>
        <v>0</v>
      </c>
      <c r="H341" s="62"/>
    </row>
    <row r="342" spans="1:8" ht="16.5">
      <c r="A342" s="53"/>
      <c r="B342" s="53"/>
      <c r="C342" s="53"/>
      <c r="D342" s="201"/>
      <c r="E342" s="149"/>
      <c r="F342" s="78"/>
      <c r="H342" s="62"/>
    </row>
    <row r="343" spans="1:8" ht="66">
      <c r="A343" s="154">
        <f>A341+1</f>
        <v>89</v>
      </c>
      <c r="B343" s="27" t="s">
        <v>175</v>
      </c>
      <c r="C343" s="30" t="s">
        <v>94</v>
      </c>
      <c r="D343" s="202">
        <v>4</v>
      </c>
      <c r="E343" s="63"/>
      <c r="F343" s="78">
        <f t="shared" ref="F343" si="1">D343*E343</f>
        <v>0</v>
      </c>
      <c r="H343" s="62"/>
    </row>
    <row r="344" spans="1:8" ht="16.5">
      <c r="A344" s="53"/>
      <c r="B344" s="53"/>
      <c r="C344" s="53"/>
      <c r="D344" s="201"/>
      <c r="E344" s="149"/>
      <c r="F344" s="149"/>
      <c r="H344" s="62"/>
    </row>
    <row r="345" spans="1:8" ht="66">
      <c r="A345" s="154">
        <f>A343+1</f>
        <v>90</v>
      </c>
      <c r="B345" s="27" t="s">
        <v>174</v>
      </c>
      <c r="C345" s="30" t="s">
        <v>94</v>
      </c>
      <c r="D345" s="200">
        <v>1</v>
      </c>
      <c r="E345" s="63"/>
      <c r="F345" s="78">
        <f>D345*E345</f>
        <v>0</v>
      </c>
      <c r="H345" s="62"/>
    </row>
    <row r="346" spans="1:8" ht="16.5">
      <c r="A346" s="53"/>
      <c r="B346" s="53"/>
      <c r="C346" s="53"/>
      <c r="D346" s="201"/>
      <c r="E346" s="149"/>
      <c r="F346" s="149"/>
      <c r="H346" s="62"/>
    </row>
    <row r="347" spans="1:8" ht="66">
      <c r="A347" s="154">
        <f>A345+1</f>
        <v>91</v>
      </c>
      <c r="B347" s="27" t="s">
        <v>173</v>
      </c>
      <c r="C347" s="30" t="s">
        <v>94</v>
      </c>
      <c r="D347" s="200">
        <v>1</v>
      </c>
      <c r="E347" s="63"/>
      <c r="F347" s="78">
        <f>D347*E347</f>
        <v>0</v>
      </c>
      <c r="H347" s="62"/>
    </row>
    <row r="348" spans="1:8" ht="16.5">
      <c r="A348" s="53"/>
      <c r="B348" s="53"/>
      <c r="C348" s="53"/>
      <c r="D348" s="201"/>
      <c r="E348" s="149"/>
      <c r="F348" s="149"/>
      <c r="H348" s="62"/>
    </row>
    <row r="349" spans="1:8" ht="82.5">
      <c r="A349" s="154">
        <f>A347+1</f>
        <v>92</v>
      </c>
      <c r="B349" s="27" t="s">
        <v>171</v>
      </c>
      <c r="C349" s="30" t="s">
        <v>94</v>
      </c>
      <c r="D349" s="200">
        <v>1</v>
      </c>
      <c r="E349" s="63"/>
      <c r="F349" s="78">
        <f>D349*E349</f>
        <v>0</v>
      </c>
      <c r="H349" s="62"/>
    </row>
    <row r="350" spans="1:8" ht="16.5">
      <c r="A350" s="42"/>
      <c r="B350" s="27"/>
      <c r="C350" s="30"/>
      <c r="D350" s="200"/>
      <c r="E350" s="63"/>
      <c r="F350" s="78"/>
      <c r="H350" s="62"/>
    </row>
    <row r="351" spans="1:8" ht="82.5">
      <c r="A351" s="154">
        <f>A349+1</f>
        <v>93</v>
      </c>
      <c r="B351" s="27" t="s">
        <v>172</v>
      </c>
      <c r="C351" s="30" t="s">
        <v>94</v>
      </c>
      <c r="D351" s="200">
        <v>1</v>
      </c>
      <c r="E351" s="63"/>
      <c r="F351" s="78">
        <f>D351*E351</f>
        <v>0</v>
      </c>
      <c r="H351" s="62"/>
    </row>
    <row r="352" spans="1:8" ht="16.5">
      <c r="A352" s="146"/>
      <c r="B352" s="56"/>
      <c r="C352" s="30"/>
      <c r="D352" s="50"/>
      <c r="E352" s="63"/>
      <c r="F352" s="63"/>
      <c r="H352" s="62"/>
    </row>
    <row r="353" spans="1:8" ht="16.5">
      <c r="A353" s="58"/>
      <c r="B353" s="31" t="s">
        <v>170</v>
      </c>
      <c r="C353" s="39"/>
      <c r="D353" s="83"/>
      <c r="E353" s="94"/>
      <c r="F353" s="94">
        <f>SUM(F341:F352)</f>
        <v>0</v>
      </c>
      <c r="H353" s="62"/>
    </row>
    <row r="354" spans="1:8" ht="16.5">
      <c r="A354" s="58"/>
      <c r="B354" s="31"/>
      <c r="C354" s="39"/>
      <c r="D354" s="83"/>
      <c r="E354" s="167"/>
      <c r="F354" s="166"/>
      <c r="H354" s="62"/>
    </row>
    <row r="355" spans="1:8" ht="16.5">
      <c r="A355" s="58"/>
      <c r="B355" s="31"/>
      <c r="C355" s="39"/>
      <c r="D355" s="83"/>
      <c r="E355" s="167"/>
      <c r="F355" s="166"/>
      <c r="H355" s="62"/>
    </row>
    <row r="356" spans="1:8" ht="16.5">
      <c r="A356" s="58"/>
      <c r="B356" s="31"/>
      <c r="C356" s="39"/>
      <c r="D356" s="83"/>
      <c r="E356" s="167"/>
      <c r="F356" s="166"/>
      <c r="H356" s="62"/>
    </row>
    <row r="357" spans="1:8" ht="16.5">
      <c r="A357" s="42" t="s">
        <v>201</v>
      </c>
      <c r="B357" s="128" t="s">
        <v>80</v>
      </c>
      <c r="C357" s="39"/>
      <c r="D357" s="138"/>
      <c r="E357" s="160"/>
      <c r="F357" s="161"/>
      <c r="H357" s="62"/>
    </row>
    <row r="358" spans="1:8" ht="16.5">
      <c r="A358" s="159"/>
      <c r="B358" s="58"/>
      <c r="C358" s="39"/>
      <c r="D358" s="138"/>
      <c r="E358" s="160"/>
      <c r="F358" s="161"/>
      <c r="H358" s="62"/>
    </row>
    <row r="359" spans="1:8" ht="16.5">
      <c r="A359" s="168">
        <v>1</v>
      </c>
      <c r="B359" s="39">
        <v>2</v>
      </c>
      <c r="C359" s="39">
        <v>3</v>
      </c>
      <c r="D359" s="61">
        <v>4</v>
      </c>
      <c r="E359" s="39">
        <v>5</v>
      </c>
      <c r="F359" s="61">
        <v>6</v>
      </c>
      <c r="H359" s="62"/>
    </row>
    <row r="360" spans="1:8" ht="33">
      <c r="A360" s="33" t="s">
        <v>1</v>
      </c>
      <c r="B360" s="53" t="s">
        <v>2</v>
      </c>
      <c r="C360" s="53" t="s">
        <v>3</v>
      </c>
      <c r="D360" s="121" t="s">
        <v>4</v>
      </c>
      <c r="E360" s="122" t="s">
        <v>319</v>
      </c>
      <c r="F360" s="123" t="s">
        <v>241</v>
      </c>
      <c r="H360" s="62"/>
    </row>
    <row r="361" spans="1:8" ht="16.5">
      <c r="A361" s="27"/>
      <c r="B361" s="26"/>
      <c r="C361" s="30"/>
      <c r="D361" s="35"/>
      <c r="E361" s="139"/>
      <c r="F361" s="140"/>
      <c r="H361" s="62"/>
    </row>
    <row r="362" spans="1:8" ht="99">
      <c r="A362" s="41">
        <f>A351+1</f>
        <v>94</v>
      </c>
      <c r="B362" s="26" t="s">
        <v>81</v>
      </c>
      <c r="C362" s="30" t="s">
        <v>5</v>
      </c>
      <c r="D362" s="200">
        <v>300</v>
      </c>
      <c r="E362" s="69"/>
      <c r="F362" s="78">
        <f>D362*E362</f>
        <v>0</v>
      </c>
      <c r="H362" s="62"/>
    </row>
    <row r="363" spans="1:8" ht="16.5">
      <c r="A363" s="33"/>
      <c r="B363" s="26"/>
      <c r="C363" s="30"/>
      <c r="D363" s="35"/>
      <c r="E363" s="81"/>
      <c r="F363" s="81"/>
      <c r="H363" s="62"/>
    </row>
    <row r="364" spans="1:8" ht="16.5">
      <c r="A364" s="159"/>
      <c r="B364" s="31" t="s">
        <v>82</v>
      </c>
      <c r="C364" s="30"/>
      <c r="D364" s="35"/>
      <c r="E364" s="135"/>
      <c r="F364" s="94">
        <f>SUM(F362:F363)</f>
        <v>0</v>
      </c>
      <c r="H364" s="62"/>
    </row>
    <row r="365" spans="1:8" ht="16.5">
      <c r="A365" s="159"/>
      <c r="B365" s="58"/>
      <c r="C365" s="39"/>
      <c r="D365" s="138"/>
      <c r="E365" s="169"/>
      <c r="F365" s="169"/>
      <c r="H365" s="62"/>
    </row>
    <row r="366" spans="1:8" ht="16.5">
      <c r="A366" s="159"/>
      <c r="B366" s="58"/>
      <c r="C366" s="39"/>
      <c r="D366" s="138"/>
      <c r="E366" s="169"/>
      <c r="F366" s="169"/>
      <c r="H366" s="62"/>
    </row>
    <row r="367" spans="1:8" ht="16.5">
      <c r="A367" s="159"/>
      <c r="B367" s="31" t="s">
        <v>92</v>
      </c>
      <c r="C367" s="39"/>
      <c r="D367" s="138"/>
      <c r="E367" s="169"/>
      <c r="F367" s="94">
        <f>F364+F353+F333+F319+F307+F297+F279+F270+F252+F216+F204+F189+F159+F123+F105+F59+F33</f>
        <v>0</v>
      </c>
      <c r="H367" s="62"/>
    </row>
    <row r="368" spans="1:8">
      <c r="H368" s="62"/>
    </row>
    <row r="369" spans="2:8">
      <c r="H369" s="62"/>
    </row>
    <row r="370" spans="2:8">
      <c r="H370" s="62"/>
    </row>
    <row r="371" spans="2:8">
      <c r="B371" s="23"/>
    </row>
    <row r="374" spans="2:8">
      <c r="E374" s="24"/>
      <c r="F374" s="25"/>
    </row>
  </sheetData>
  <sheetProtection selectLockedCells="1" selectUnlockedCells="1"/>
  <protectedRanges>
    <protectedRange sqref="D77:E78" name="Raspon1_2_2"/>
    <protectedRange sqref="D79:E79" name="Raspon1_2_2_1"/>
  </protectedRanges>
  <phoneticPr fontId="39" type="noConversion"/>
  <pageMargins left="0.7" right="0.7" top="0.75" bottom="0.75" header="0.3" footer="0.3"/>
  <pageSetup paperSize="9" scale="35" firstPageNumber="0" orientation="portrait" horizontalDpi="300" verticalDpi="300" r:id="rId1"/>
  <headerFooter alignWithMargins="0"/>
  <rowBreaks count="12" manualBreakCount="12">
    <brk id="9" max="5" man="1"/>
    <brk id="13" max="5" man="1"/>
    <brk id="34" max="5" man="1"/>
    <brk id="53" max="5" man="1"/>
    <brk id="60" max="5" man="1"/>
    <brk id="114" max="5" man="1"/>
    <brk id="124" max="5" man="1"/>
    <brk id="133" max="5" man="1"/>
    <brk id="145" max="5" man="1"/>
    <brk id="217" max="5" man="1"/>
    <brk id="271" max="5" man="1"/>
    <brk id="33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90" zoomScaleSheetLayoutView="100" workbookViewId="0">
      <selection activeCell="F5" sqref="F5"/>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style="44" customWidth="1"/>
    <col min="7" max="7" width="12.42578125" bestFit="1" customWidth="1"/>
  </cols>
  <sheetData>
    <row r="1" spans="1:8" ht="18">
      <c r="A1" s="3"/>
      <c r="B1" s="1" t="s">
        <v>125</v>
      </c>
      <c r="C1" s="2"/>
    </row>
    <row r="2" spans="1:8" ht="16.5">
      <c r="A2" s="58" t="s">
        <v>77</v>
      </c>
      <c r="B2" s="58" t="s">
        <v>78</v>
      </c>
      <c r="C2" s="58"/>
      <c r="D2" s="58"/>
      <c r="E2" s="58"/>
      <c r="F2" s="178"/>
    </row>
    <row r="3" spans="1:8" ht="16.5">
      <c r="A3" s="58"/>
      <c r="B3" s="58"/>
      <c r="C3" s="58"/>
      <c r="D3" s="58"/>
      <c r="E3" s="58"/>
      <c r="F3" s="178"/>
    </row>
    <row r="4" spans="1:8" ht="16.5">
      <c r="A4" s="39">
        <v>1</v>
      </c>
      <c r="B4" s="39">
        <v>2</v>
      </c>
      <c r="C4" s="39">
        <v>3</v>
      </c>
      <c r="D4" s="39">
        <v>4</v>
      </c>
      <c r="E4" s="39">
        <v>5</v>
      </c>
      <c r="F4" s="39">
        <v>6</v>
      </c>
    </row>
    <row r="5" spans="1:8" ht="52.35" customHeight="1">
      <c r="A5" s="53" t="s">
        <v>1</v>
      </c>
      <c r="B5" s="53" t="s">
        <v>76</v>
      </c>
      <c r="C5" s="53"/>
      <c r="D5" s="53"/>
      <c r="E5" s="53"/>
      <c r="F5" s="123" t="s">
        <v>241</v>
      </c>
    </row>
    <row r="6" spans="1:8" ht="16.5">
      <c r="A6" s="58"/>
      <c r="B6" s="128"/>
      <c r="C6" s="58"/>
      <c r="D6" s="58"/>
      <c r="E6" s="58"/>
      <c r="F6" s="178"/>
    </row>
    <row r="7" spans="1:8" ht="20.25" customHeight="1">
      <c r="A7" s="146" t="str">
        <f>'GRAĐ. RADOVI'!A3</f>
        <v>I</v>
      </c>
      <c r="B7" s="179" t="str">
        <f>'GRAĐ. RADOVI'!B3</f>
        <v>PRIPREMNI RADOVI</v>
      </c>
      <c r="C7" s="30"/>
      <c r="D7" s="30"/>
      <c r="E7" s="30"/>
      <c r="F7" s="84">
        <f>'GRAĐ. RADOVI'!F33</f>
        <v>0</v>
      </c>
      <c r="H7" s="17"/>
    </row>
    <row r="8" spans="1:8" ht="20.65" customHeight="1">
      <c r="A8" s="146" t="str">
        <f>'GRAĐ. RADOVI'!A36</f>
        <v>II</v>
      </c>
      <c r="B8" s="179" t="str">
        <f>'GRAĐ. RADOVI'!B36</f>
        <v>ZEMLJANI RADOVI</v>
      </c>
      <c r="C8" s="30"/>
      <c r="D8" s="30"/>
      <c r="E8" s="30"/>
      <c r="F8" s="84">
        <f>'GRAĐ. RADOVI'!F59</f>
        <v>0</v>
      </c>
      <c r="H8" s="17"/>
    </row>
    <row r="9" spans="1:8" ht="20.65" customHeight="1">
      <c r="A9" s="146" t="str">
        <f>'GRAĐ. RADOVI'!A62</f>
        <v>III</v>
      </c>
      <c r="B9" s="179" t="str">
        <f>'GRAĐ. RADOVI'!B62</f>
        <v>RUŠENJA I DEMONTAŽE</v>
      </c>
      <c r="C9" s="30"/>
      <c r="D9" s="30"/>
      <c r="E9" s="30"/>
      <c r="F9" s="84">
        <f>'GRAĐ. RADOVI'!F105</f>
        <v>0</v>
      </c>
      <c r="H9" s="17"/>
    </row>
    <row r="10" spans="1:8" ht="20.65" customHeight="1">
      <c r="A10" s="146" t="s">
        <v>11</v>
      </c>
      <c r="B10" s="179" t="str">
        <f>'GRAĐ. RADOVI'!B108</f>
        <v>ARMIRANOBETONSKI RADOVI</v>
      </c>
      <c r="C10" s="30"/>
      <c r="D10" s="30"/>
      <c r="E10" s="30"/>
      <c r="F10" s="84">
        <f>'GRAĐ. RADOVI'!F123</f>
        <v>0</v>
      </c>
      <c r="H10" s="17"/>
    </row>
    <row r="11" spans="1:8" s="4" customFormat="1" ht="19.899999999999999" customHeight="1">
      <c r="A11" s="146" t="s">
        <v>12</v>
      </c>
      <c r="B11" s="179" t="str">
        <f>'GRAĐ. RADOVI'!B126</f>
        <v>ZIDARSKI RADOVI</v>
      </c>
      <c r="C11" s="30"/>
      <c r="D11" s="30"/>
      <c r="E11" s="30"/>
      <c r="F11" s="84">
        <f>'GRAĐ. RADOVI'!F159</f>
        <v>0</v>
      </c>
      <c r="H11" s="17"/>
    </row>
    <row r="12" spans="1:8" s="4" customFormat="1" ht="19.899999999999999" customHeight="1">
      <c r="A12" s="146" t="s">
        <v>85</v>
      </c>
      <c r="B12" s="179" t="str">
        <f>'GRAĐ. RADOVI'!B162</f>
        <v>STATIČKA OJAČANJA</v>
      </c>
      <c r="C12" s="30"/>
      <c r="D12" s="30"/>
      <c r="E12" s="30"/>
      <c r="F12" s="84">
        <f>'GRAĐ. RADOVI'!F189</f>
        <v>0</v>
      </c>
    </row>
    <row r="13" spans="1:8" s="4" customFormat="1" ht="21.4" customHeight="1">
      <c r="A13" s="146" t="s">
        <v>86</v>
      </c>
      <c r="B13" s="179" t="str">
        <f>'GRAĐ. RADOVI'!B191</f>
        <v>BRAVARSKI RADOVI</v>
      </c>
      <c r="C13" s="30"/>
      <c r="D13" s="30"/>
      <c r="E13" s="30"/>
      <c r="F13" s="84">
        <f>'GRAĐ. RADOVI'!F204</f>
        <v>0</v>
      </c>
    </row>
    <row r="14" spans="1:8" s="4" customFormat="1" ht="21.4" customHeight="1">
      <c r="A14" s="146" t="s">
        <v>90</v>
      </c>
      <c r="B14" s="179" t="str">
        <f>'GRAĐ. RADOVI'!B207</f>
        <v>PODOPOLADAČKI RADOVI</v>
      </c>
      <c r="C14" s="30"/>
      <c r="D14" s="30"/>
      <c r="E14" s="30"/>
      <c r="F14" s="84">
        <f>'GRAĐ. RADOVI'!F216</f>
        <v>0</v>
      </c>
    </row>
    <row r="15" spans="1:8" s="4" customFormat="1" ht="21.4" customHeight="1">
      <c r="A15" s="146" t="s">
        <v>91</v>
      </c>
      <c r="B15" s="179" t="str">
        <f>'GRAĐ. RADOVI'!B219</f>
        <v>TESARSKI RADOVI</v>
      </c>
      <c r="C15" s="30"/>
      <c r="D15" s="30"/>
      <c r="E15" s="30"/>
      <c r="F15" s="84">
        <f>'GRAĐ. RADOVI'!F252</f>
        <v>0</v>
      </c>
    </row>
    <row r="16" spans="1:8" s="4" customFormat="1" ht="21.4" customHeight="1">
      <c r="A16" s="146" t="s">
        <v>111</v>
      </c>
      <c r="B16" s="179" t="str">
        <f>'GRAĐ. RADOVI'!B255</f>
        <v>KROVOPOKRIVAČKI RADOVI</v>
      </c>
      <c r="C16" s="30"/>
      <c r="D16" s="30"/>
      <c r="E16" s="30"/>
      <c r="F16" s="84">
        <f>'GRAĐ. RADOVI'!F270</f>
        <v>0</v>
      </c>
    </row>
    <row r="17" spans="1:6" s="4" customFormat="1" ht="21.4" customHeight="1">
      <c r="A17" s="146" t="s">
        <v>107</v>
      </c>
      <c r="B17" s="179" t="str">
        <f>'GRAĐ. RADOVI'!B272</f>
        <v>FASADERSKI RADOVI</v>
      </c>
      <c r="C17" s="30"/>
      <c r="D17" s="30"/>
      <c r="E17" s="30"/>
      <c r="F17" s="84">
        <f>'GRAĐ. RADOVI'!F279</f>
        <v>0</v>
      </c>
    </row>
    <row r="18" spans="1:6" s="4" customFormat="1" ht="21.4" customHeight="1">
      <c r="A18" s="146" t="s">
        <v>108</v>
      </c>
      <c r="B18" s="179" t="str">
        <f>'GRAĐ. RADOVI'!B282</f>
        <v>IZOLATERSKI RADOVI</v>
      </c>
      <c r="C18" s="30"/>
      <c r="D18" s="30"/>
      <c r="E18" s="30"/>
      <c r="F18" s="84">
        <f>'GRAĐ. RADOVI'!F297</f>
        <v>0</v>
      </c>
    </row>
    <row r="19" spans="1:6" s="4" customFormat="1" ht="21.4" customHeight="1">
      <c r="A19" s="146" t="s">
        <v>104</v>
      </c>
      <c r="B19" s="179" t="str">
        <f>'GRAĐ. RADOVI'!B300</f>
        <v>GIPS-KARTONSKI RADOVI</v>
      </c>
      <c r="C19" s="30"/>
      <c r="D19" s="30"/>
      <c r="E19" s="30"/>
      <c r="F19" s="84">
        <f>'GRAĐ. RADOVI'!F307</f>
        <v>0</v>
      </c>
    </row>
    <row r="20" spans="1:6" s="4" customFormat="1" ht="21.4" customHeight="1">
      <c r="A20" s="146" t="s">
        <v>144</v>
      </c>
      <c r="B20" s="179" t="str">
        <f>'GRAĐ. RADOVI'!B310</f>
        <v>LIMARSKI RADOVI</v>
      </c>
      <c r="C20" s="30"/>
      <c r="D20" s="30"/>
      <c r="E20" s="30"/>
      <c r="F20" s="84">
        <f>'GRAĐ. RADOVI'!F319</f>
        <v>0</v>
      </c>
    </row>
    <row r="21" spans="1:6" s="4" customFormat="1" ht="21.4" customHeight="1">
      <c r="A21" s="146" t="s">
        <v>147</v>
      </c>
      <c r="B21" s="179" t="str">
        <f>'GRAĐ. RADOVI'!B322</f>
        <v>SOBOSLIKARSKI RADOVI</v>
      </c>
      <c r="C21" s="30"/>
      <c r="D21" s="30"/>
      <c r="E21" s="30"/>
      <c r="F21" s="84">
        <f>'GRAĐ. RADOVI'!F333</f>
        <v>0</v>
      </c>
    </row>
    <row r="22" spans="1:6" s="4" customFormat="1" ht="21.4" customHeight="1">
      <c r="A22" s="58" t="s">
        <v>200</v>
      </c>
      <c r="B22" s="179" t="str">
        <f>'GRAĐ. RADOVI'!B336</f>
        <v>STOLARSKI RADOVI</v>
      </c>
      <c r="C22" s="30"/>
      <c r="D22" s="30"/>
      <c r="E22" s="30"/>
      <c r="F22" s="84">
        <f>'GRAĐ. RADOVI'!F353</f>
        <v>0</v>
      </c>
    </row>
    <row r="23" spans="1:6" s="4" customFormat="1" ht="21.4" customHeight="1">
      <c r="A23" s="58" t="s">
        <v>201</v>
      </c>
      <c r="B23" s="179" t="str">
        <f>'GRAĐ. RADOVI'!B357</f>
        <v>RAZNI RADOVI</v>
      </c>
      <c r="C23" s="30"/>
      <c r="D23" s="30"/>
      <c r="E23" s="30"/>
      <c r="F23" s="84">
        <f>'GRAĐ. RADOVI'!F364</f>
        <v>0</v>
      </c>
    </row>
    <row r="24" spans="1:6" ht="16.5">
      <c r="A24" s="39"/>
      <c r="B24" s="179"/>
      <c r="C24" s="56"/>
      <c r="D24" s="56"/>
      <c r="E24" s="56"/>
      <c r="F24" s="63"/>
    </row>
    <row r="25" spans="1:6" ht="16.5">
      <c r="A25" s="30"/>
      <c r="B25" s="180" t="s">
        <v>74</v>
      </c>
      <c r="C25" s="181"/>
      <c r="D25" s="31"/>
      <c r="E25" s="31"/>
      <c r="F25" s="94">
        <f>SUM(F7:F23)</f>
        <v>0</v>
      </c>
    </row>
    <row r="26" spans="1:6" ht="16.5">
      <c r="A26" s="30"/>
      <c r="B26" s="180" t="s">
        <v>75</v>
      </c>
      <c r="C26" s="181"/>
      <c r="D26" s="31"/>
      <c r="E26" s="31"/>
      <c r="F26" s="94">
        <f>1.25*F25</f>
        <v>0</v>
      </c>
    </row>
    <row r="27" spans="1:6" ht="16.5">
      <c r="A27" s="146"/>
      <c r="B27" s="179"/>
      <c r="C27" s="30"/>
      <c r="D27" s="56"/>
      <c r="E27" s="56"/>
      <c r="F27" s="182"/>
    </row>
    <row r="28" spans="1:6" ht="15.75">
      <c r="A28" s="10"/>
      <c r="B28" s="11"/>
      <c r="C28" s="4"/>
      <c r="D28" s="4"/>
      <c r="E28" s="4"/>
      <c r="F28" s="46"/>
    </row>
    <row r="29" spans="1:6" ht="15.75">
      <c r="A29" s="6"/>
      <c r="B29" s="7"/>
      <c r="C29" s="9"/>
      <c r="D29" s="8"/>
      <c r="E29" s="8"/>
      <c r="F29" s="45"/>
    </row>
    <row r="30" spans="1:6" ht="15.75">
      <c r="A30" s="10"/>
      <c r="B30" s="11"/>
      <c r="C30" s="4"/>
      <c r="D30" s="4"/>
      <c r="E30" s="4"/>
      <c r="F30" s="45"/>
    </row>
    <row r="31" spans="1:6" ht="15.75">
      <c r="A31" s="10"/>
      <c r="B31" s="11"/>
      <c r="C31" s="4"/>
      <c r="D31" s="4"/>
      <c r="E31" s="4"/>
      <c r="F31" s="45"/>
    </row>
    <row r="32" spans="1:6" ht="15.75">
      <c r="A32" s="10"/>
      <c r="B32" s="4"/>
      <c r="C32" s="4"/>
      <c r="D32" s="4"/>
      <c r="E32" s="4"/>
      <c r="F32" s="45"/>
    </row>
    <row r="33" spans="1:6" ht="15.75">
      <c r="A33" s="10"/>
      <c r="B33" s="4"/>
      <c r="C33" s="4"/>
      <c r="D33" s="4"/>
      <c r="E33" s="12"/>
      <c r="F33" s="46"/>
    </row>
    <row r="34" spans="1:6" ht="15.75">
      <c r="A34" s="10"/>
      <c r="B34" s="4"/>
      <c r="C34" s="4"/>
      <c r="D34" s="4"/>
      <c r="E34" s="12"/>
      <c r="F34" s="46"/>
    </row>
    <row r="35" spans="1:6" ht="15.75">
      <c r="A35" s="10"/>
      <c r="B35" s="4"/>
      <c r="C35" s="4"/>
      <c r="D35" s="4"/>
      <c r="E35" s="4"/>
      <c r="F35" s="46"/>
    </row>
    <row r="36" spans="1:6" ht="15.75">
      <c r="A36" s="4"/>
      <c r="B36" s="4"/>
      <c r="C36" s="4"/>
      <c r="D36" s="4"/>
      <c r="E36" s="12"/>
      <c r="F36" s="47"/>
    </row>
    <row r="37" spans="1:6" ht="15.75">
      <c r="A37" s="4"/>
      <c r="B37" s="4"/>
      <c r="C37" s="4"/>
      <c r="D37" s="4"/>
      <c r="E37" s="4"/>
      <c r="F37" s="46"/>
    </row>
    <row r="38" spans="1:6" ht="15.75">
      <c r="A38" s="4"/>
      <c r="B38" s="4"/>
      <c r="C38" s="5"/>
      <c r="D38" s="5"/>
      <c r="E38" s="5"/>
      <c r="F38" s="48"/>
    </row>
  </sheetData>
  <sheetProtection selectLockedCells="1" selectUnlockedCells="1"/>
  <pageMargins left="0.78749999999999998" right="0.78749999999999998" top="0.78749999999999998" bottom="0.78749999999999998" header="0.51180555555555551" footer="0.51180555555555551"/>
  <pageSetup paperSize="9" firstPageNumber="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D464-1326-4126-BCBF-898111035BC6}">
  <sheetPr>
    <pageSetUpPr fitToPage="1"/>
  </sheetPr>
  <dimension ref="A1:G34"/>
  <sheetViews>
    <sheetView view="pageBreakPreview" zoomScale="70" zoomScaleNormal="100" zoomScaleSheetLayoutView="70" workbookViewId="0">
      <selection activeCell="Q16" sqref="Q16"/>
    </sheetView>
  </sheetViews>
  <sheetFormatPr defaultColWidth="9.140625" defaultRowHeight="12.75"/>
  <cols>
    <col min="1" max="1" width="6.28515625" customWidth="1"/>
    <col min="2" max="2" width="34.5703125" customWidth="1"/>
    <col min="3" max="3" width="8.5703125" customWidth="1"/>
    <col min="4" max="4" width="8.85546875" customWidth="1"/>
    <col min="5" max="5" width="12.85546875" customWidth="1"/>
    <col min="6" max="6" width="14" customWidth="1"/>
    <col min="7" max="7" width="23.85546875" customWidth="1"/>
  </cols>
  <sheetData>
    <row r="1" spans="1:7" ht="20.100000000000001" customHeight="1">
      <c r="A1" s="89" t="s">
        <v>239</v>
      </c>
      <c r="B1" s="90" t="s">
        <v>318</v>
      </c>
      <c r="C1" s="58"/>
      <c r="D1" s="58"/>
      <c r="E1" s="58"/>
      <c r="F1" s="58"/>
    </row>
    <row r="2" spans="1:7" ht="20.100000000000001" customHeight="1">
      <c r="A2" s="89"/>
      <c r="B2" s="90"/>
      <c r="C2" s="58"/>
      <c r="D2" s="58"/>
      <c r="E2" s="58"/>
      <c r="F2" s="58"/>
    </row>
    <row r="3" spans="1:7" ht="122.25" customHeight="1">
      <c r="A3" s="89"/>
      <c r="B3" s="222" t="s">
        <v>306</v>
      </c>
      <c r="C3" s="223"/>
      <c r="D3" s="223"/>
      <c r="E3" s="223"/>
      <c r="F3" s="224"/>
    </row>
    <row r="4" spans="1:7" ht="20.100000000000001" customHeight="1">
      <c r="A4" s="89"/>
      <c r="B4" s="90"/>
      <c r="C4" s="58"/>
      <c r="D4" s="58"/>
      <c r="E4" s="58"/>
      <c r="F4" s="58"/>
    </row>
    <row r="5" spans="1:7" ht="16.5">
      <c r="A5" s="39">
        <v>1</v>
      </c>
      <c r="B5" s="39">
        <v>2</v>
      </c>
      <c r="C5" s="39">
        <v>3</v>
      </c>
      <c r="D5" s="39">
        <v>4</v>
      </c>
      <c r="E5" s="39">
        <v>5</v>
      </c>
      <c r="F5" s="39">
        <v>6</v>
      </c>
    </row>
    <row r="6" spans="1:7" ht="33">
      <c r="A6" s="53" t="s">
        <v>1</v>
      </c>
      <c r="B6" s="53" t="s">
        <v>2</v>
      </c>
      <c r="C6" s="53" t="s">
        <v>3</v>
      </c>
      <c r="D6" s="53" t="s">
        <v>4</v>
      </c>
      <c r="E6" s="53" t="s">
        <v>319</v>
      </c>
      <c r="F6" s="53" t="s">
        <v>241</v>
      </c>
      <c r="G6" s="21"/>
    </row>
    <row r="7" spans="1:7" ht="20.100000000000001" customHeight="1">
      <c r="A7" s="56"/>
      <c r="B7" s="56"/>
      <c r="C7" s="30"/>
      <c r="D7" s="56"/>
      <c r="E7" s="91"/>
      <c r="F7" s="57"/>
      <c r="G7" s="92"/>
    </row>
    <row r="8" spans="1:7" ht="353.25" customHeight="1">
      <c r="A8" s="33">
        <v>1</v>
      </c>
      <c r="B8" s="93" t="s">
        <v>219</v>
      </c>
      <c r="C8" s="30"/>
      <c r="D8" s="56"/>
      <c r="E8" s="63"/>
      <c r="F8" s="63"/>
      <c r="G8" s="92"/>
    </row>
    <row r="9" spans="1:7" ht="20.100000000000001" customHeight="1">
      <c r="A9" s="33"/>
      <c r="B9" s="52" t="s">
        <v>220</v>
      </c>
      <c r="C9" s="30"/>
      <c r="D9" s="56"/>
      <c r="E9" s="63"/>
      <c r="F9" s="63"/>
      <c r="G9" s="92"/>
    </row>
    <row r="10" spans="1:7" ht="61.5" customHeight="1">
      <c r="A10" s="33"/>
      <c r="B10" s="93" t="s">
        <v>221</v>
      </c>
      <c r="C10" s="30" t="s">
        <v>222</v>
      </c>
      <c r="D10" s="185">
        <v>72</v>
      </c>
      <c r="E10" s="63"/>
      <c r="F10" s="64">
        <f>D10*E10</f>
        <v>0</v>
      </c>
      <c r="G10" s="92"/>
    </row>
    <row r="11" spans="1:7" ht="64.5" customHeight="1">
      <c r="A11" s="33"/>
      <c r="B11" s="93" t="s">
        <v>223</v>
      </c>
      <c r="C11" s="30"/>
      <c r="D11" s="185"/>
      <c r="E11" s="63"/>
      <c r="F11" s="64"/>
      <c r="G11" s="92"/>
    </row>
    <row r="12" spans="1:7" ht="18" customHeight="1">
      <c r="A12" s="33"/>
      <c r="B12" s="93" t="s">
        <v>224</v>
      </c>
      <c r="C12" s="30" t="s">
        <v>222</v>
      </c>
      <c r="D12" s="185">
        <v>70</v>
      </c>
      <c r="E12" s="63"/>
      <c r="F12" s="64">
        <f>D12*E12</f>
        <v>0</v>
      </c>
      <c r="G12" s="92"/>
    </row>
    <row r="13" spans="1:7" ht="18.75" customHeight="1">
      <c r="A13" s="33"/>
      <c r="B13" s="93" t="s">
        <v>225</v>
      </c>
      <c r="C13" s="30" t="s">
        <v>222</v>
      </c>
      <c r="D13" s="185">
        <v>110</v>
      </c>
      <c r="E13" s="63"/>
      <c r="F13" s="64">
        <f>D13*E13</f>
        <v>0</v>
      </c>
      <c r="G13" s="92"/>
    </row>
    <row r="14" spans="1:7" ht="20.100000000000001" customHeight="1">
      <c r="A14" s="33"/>
      <c r="B14" s="27"/>
      <c r="C14" s="30"/>
      <c r="D14" s="185"/>
      <c r="E14" s="63"/>
      <c r="F14" s="63"/>
      <c r="G14" s="92"/>
    </row>
    <row r="15" spans="1:7" ht="20.100000000000001" customHeight="1">
      <c r="A15" s="33"/>
      <c r="B15" s="93" t="s">
        <v>226</v>
      </c>
      <c r="C15" s="30"/>
      <c r="D15" s="185"/>
      <c r="E15" s="63"/>
      <c r="F15" s="63"/>
      <c r="G15" s="92"/>
    </row>
    <row r="16" spans="1:7" ht="48.75" customHeight="1">
      <c r="A16" s="33"/>
      <c r="B16" s="93" t="s">
        <v>227</v>
      </c>
      <c r="C16" s="30" t="s">
        <v>222</v>
      </c>
      <c r="D16" s="185">
        <v>13</v>
      </c>
      <c r="E16" s="63"/>
      <c r="F16" s="64">
        <f t="shared" ref="F16:F17" si="0">D16*E16</f>
        <v>0</v>
      </c>
      <c r="G16" s="92"/>
    </row>
    <row r="17" spans="1:7" ht="45" customHeight="1">
      <c r="A17" s="33"/>
      <c r="B17" s="93" t="s">
        <v>228</v>
      </c>
      <c r="C17" s="30" t="s">
        <v>94</v>
      </c>
      <c r="D17" s="185">
        <v>2</v>
      </c>
      <c r="E17" s="63"/>
      <c r="F17" s="64">
        <f t="shared" si="0"/>
        <v>0</v>
      </c>
      <c r="G17" s="92"/>
    </row>
    <row r="18" spans="1:7" ht="16.5">
      <c r="A18" s="33"/>
      <c r="B18" s="93"/>
      <c r="C18" s="30"/>
      <c r="D18" s="185"/>
      <c r="E18" s="63"/>
      <c r="F18" s="64"/>
      <c r="G18" s="92"/>
    </row>
    <row r="19" spans="1:7" ht="393.75" customHeight="1">
      <c r="A19" s="33">
        <v>2</v>
      </c>
      <c r="B19" s="52" t="s">
        <v>229</v>
      </c>
      <c r="C19" s="30"/>
      <c r="D19" s="185"/>
      <c r="E19" s="63"/>
      <c r="F19" s="63"/>
      <c r="G19" s="92"/>
    </row>
    <row r="20" spans="1:7" ht="16.5">
      <c r="A20" s="33"/>
      <c r="B20" s="52"/>
      <c r="C20" s="30"/>
      <c r="D20" s="185"/>
      <c r="E20" s="63"/>
      <c r="F20" s="63"/>
      <c r="G20" s="92"/>
    </row>
    <row r="21" spans="1:7" ht="20.100000000000001" customHeight="1">
      <c r="A21" s="33"/>
      <c r="B21" s="58" t="s">
        <v>230</v>
      </c>
      <c r="C21" s="58" t="s">
        <v>94</v>
      </c>
      <c r="D21" s="185">
        <v>1</v>
      </c>
      <c r="E21" s="63"/>
      <c r="F21" s="64">
        <f>D21*E21</f>
        <v>0</v>
      </c>
      <c r="G21" s="92"/>
    </row>
    <row r="22" spans="1:7" ht="20.100000000000001" customHeight="1">
      <c r="A22" s="33"/>
      <c r="B22" s="58" t="s">
        <v>231</v>
      </c>
      <c r="C22" s="58" t="s">
        <v>94</v>
      </c>
      <c r="D22" s="185">
        <v>1</v>
      </c>
      <c r="E22" s="63"/>
      <c r="F22" s="64">
        <f>D22*E22</f>
        <v>0</v>
      </c>
      <c r="G22" s="92"/>
    </row>
    <row r="23" spans="1:7" ht="20.100000000000001" customHeight="1">
      <c r="A23" s="33"/>
      <c r="B23" s="58" t="s">
        <v>232</v>
      </c>
      <c r="C23" s="58" t="s">
        <v>94</v>
      </c>
      <c r="D23" s="185">
        <v>1</v>
      </c>
      <c r="E23" s="63"/>
      <c r="F23" s="64">
        <f>D23*E23</f>
        <v>0</v>
      </c>
      <c r="G23" s="92"/>
    </row>
    <row r="24" spans="1:7" ht="20.100000000000001" customHeight="1">
      <c r="A24" s="33"/>
      <c r="B24" s="58" t="s">
        <v>233</v>
      </c>
      <c r="C24" s="58" t="s">
        <v>94</v>
      </c>
      <c r="D24" s="185">
        <v>3</v>
      </c>
      <c r="E24" s="63"/>
      <c r="F24" s="64">
        <f t="shared" ref="F24:F25" si="1">D24*E24</f>
        <v>0</v>
      </c>
      <c r="G24" s="92"/>
    </row>
    <row r="25" spans="1:7" ht="20.100000000000001" customHeight="1">
      <c r="A25" s="33"/>
      <c r="B25" s="58" t="s">
        <v>234</v>
      </c>
      <c r="C25" s="58" t="s">
        <v>94</v>
      </c>
      <c r="D25" s="185">
        <v>1</v>
      </c>
      <c r="E25" s="63"/>
      <c r="F25" s="64">
        <f t="shared" si="1"/>
        <v>0</v>
      </c>
      <c r="G25" s="92"/>
    </row>
    <row r="26" spans="1:7" ht="20.100000000000001" customHeight="1">
      <c r="A26" s="33"/>
      <c r="B26" s="58" t="s">
        <v>235</v>
      </c>
      <c r="C26" s="58" t="s">
        <v>94</v>
      </c>
      <c r="D26" s="185">
        <v>2</v>
      </c>
      <c r="E26" s="63"/>
      <c r="F26" s="64">
        <f>D26*E26</f>
        <v>0</v>
      </c>
      <c r="G26" s="92"/>
    </row>
    <row r="27" spans="1:7" ht="20.100000000000001" customHeight="1">
      <c r="A27" s="33"/>
      <c r="B27" s="58" t="s">
        <v>236</v>
      </c>
      <c r="C27" s="58" t="s">
        <v>94</v>
      </c>
      <c r="D27" s="185">
        <v>1</v>
      </c>
      <c r="E27" s="63"/>
      <c r="F27" s="64">
        <f>D27*E27</f>
        <v>0</v>
      </c>
      <c r="G27" s="92"/>
    </row>
    <row r="28" spans="1:7" ht="20.100000000000001" customHeight="1">
      <c r="A28" s="58"/>
      <c r="B28" s="58"/>
      <c r="C28" s="58"/>
      <c r="D28" s="58"/>
      <c r="E28" s="84"/>
      <c r="F28" s="84"/>
    </row>
    <row r="29" spans="1:7" ht="20.100000000000001" customHeight="1">
      <c r="A29" s="58"/>
      <c r="B29" s="31" t="s">
        <v>237</v>
      </c>
      <c r="C29" s="58"/>
      <c r="D29" s="58"/>
      <c r="E29" s="84"/>
      <c r="F29" s="94">
        <f>SUM(F9:F27)</f>
        <v>0</v>
      </c>
    </row>
    <row r="30" spans="1:7" ht="20.100000000000001" customHeight="1">
      <c r="A30" s="58"/>
      <c r="B30" s="31" t="s">
        <v>238</v>
      </c>
      <c r="C30" s="58"/>
      <c r="D30" s="58"/>
      <c r="E30" s="84"/>
      <c r="F30" s="94">
        <f>1.25*F29</f>
        <v>0</v>
      </c>
    </row>
    <row r="31" spans="1:7">
      <c r="E31" s="95"/>
    </row>
    <row r="34" spans="2:2">
      <c r="B34" s="23"/>
    </row>
  </sheetData>
  <sheetProtection selectLockedCells="1" selectUnlockedCells="1"/>
  <mergeCells count="1">
    <mergeCell ref="B3:F3"/>
  </mergeCells>
  <pageMargins left="1" right="1" top="1" bottom="1" header="0.5" footer="0.5"/>
  <pageSetup paperSize="9" scale="95" firstPageNumber="0" fitToHeight="0" orientation="portrait" verticalDpi="300" r:id="rId1"/>
  <headerFooter alignWithMargins="0"/>
  <rowBreaks count="1" manualBreakCount="1">
    <brk id="1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3A0A-4AD2-4055-A45C-7A1CDA65524E}">
  <dimension ref="A1:H22"/>
  <sheetViews>
    <sheetView view="pageBreakPreview" zoomScaleNormal="90" zoomScaleSheetLayoutView="100" workbookViewId="0">
      <selection activeCell="L39" sqref="L39"/>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style="44" customWidth="1"/>
    <col min="7" max="7" width="12.42578125" bestFit="1" customWidth="1"/>
  </cols>
  <sheetData>
    <row r="1" spans="1:8" ht="18">
      <c r="A1" s="3"/>
      <c r="B1" s="1" t="s">
        <v>125</v>
      </c>
      <c r="C1" s="2"/>
    </row>
    <row r="2" spans="1:8" ht="16.5">
      <c r="A2" s="58" t="s">
        <v>239</v>
      </c>
      <c r="B2" s="58" t="s">
        <v>318</v>
      </c>
      <c r="C2" s="58"/>
      <c r="D2" s="58"/>
      <c r="E2" s="58"/>
      <c r="F2" s="178"/>
    </row>
    <row r="3" spans="1:8" ht="16.5">
      <c r="A3" s="58"/>
      <c r="B3" s="58"/>
      <c r="C3" s="58"/>
      <c r="D3" s="58"/>
      <c r="E3" s="58"/>
      <c r="F3" s="178"/>
    </row>
    <row r="4" spans="1:8" ht="16.5">
      <c r="A4" s="39">
        <v>1</v>
      </c>
      <c r="B4" s="39">
        <v>2</v>
      </c>
      <c r="C4" s="39">
        <v>3</v>
      </c>
      <c r="D4" s="39">
        <v>4</v>
      </c>
      <c r="E4" s="39">
        <v>5</v>
      </c>
      <c r="F4" s="39">
        <v>6</v>
      </c>
    </row>
    <row r="5" spans="1:8" ht="52.35" customHeight="1">
      <c r="A5" s="53" t="s">
        <v>1</v>
      </c>
      <c r="B5" s="53" t="s">
        <v>76</v>
      </c>
      <c r="C5" s="53"/>
      <c r="D5" s="53"/>
      <c r="E5" s="53"/>
      <c r="F5" s="123" t="s">
        <v>241</v>
      </c>
    </row>
    <row r="6" spans="1:8" ht="16.5">
      <c r="A6" s="58"/>
      <c r="B6" s="128"/>
      <c r="C6" s="58"/>
      <c r="D6" s="58"/>
      <c r="E6" s="58"/>
      <c r="F6" s="178"/>
    </row>
    <row r="7" spans="1:8" ht="20.25" customHeight="1">
      <c r="A7" s="146" t="str">
        <f>'GRAĐ. RADOVI'!A3</f>
        <v>I</v>
      </c>
      <c r="B7" s="179" t="s">
        <v>318</v>
      </c>
      <c r="C7" s="30"/>
      <c r="D7" s="30"/>
      <c r="E7" s="30"/>
      <c r="F7" s="84">
        <f>' RADOVI NA ARH. PLASTICI'!F29</f>
        <v>0</v>
      </c>
      <c r="H7" s="17"/>
    </row>
    <row r="8" spans="1:8" ht="16.5">
      <c r="A8" s="39"/>
      <c r="B8" s="179"/>
      <c r="C8" s="56"/>
      <c r="D8" s="56"/>
      <c r="E8" s="56"/>
      <c r="F8" s="63"/>
    </row>
    <row r="9" spans="1:8" ht="16.5">
      <c r="A9" s="30"/>
      <c r="B9" s="180" t="s">
        <v>74</v>
      </c>
      <c r="C9" s="181"/>
      <c r="D9" s="31"/>
      <c r="E9" s="31"/>
      <c r="F9" s="94">
        <f>SUM(F7:F7)</f>
        <v>0</v>
      </c>
    </row>
    <row r="10" spans="1:8" ht="16.5">
      <c r="A10" s="30"/>
      <c r="B10" s="180" t="s">
        <v>75</v>
      </c>
      <c r="C10" s="181"/>
      <c r="D10" s="31"/>
      <c r="E10" s="31"/>
      <c r="F10" s="94">
        <f>1.25*F9</f>
        <v>0</v>
      </c>
    </row>
    <row r="11" spans="1:8" ht="16.5">
      <c r="A11" s="146"/>
      <c r="B11" s="179"/>
      <c r="C11" s="30"/>
      <c r="D11" s="56"/>
      <c r="E11" s="56"/>
      <c r="F11" s="182"/>
    </row>
    <row r="12" spans="1:8" ht="15.75">
      <c r="A12" s="10"/>
      <c r="B12" s="11"/>
      <c r="C12" s="4"/>
      <c r="D12" s="4"/>
      <c r="E12" s="4"/>
      <c r="F12" s="46"/>
    </row>
    <row r="13" spans="1:8" ht="15.75">
      <c r="A13" s="6"/>
      <c r="B13" s="7"/>
      <c r="C13" s="9"/>
      <c r="D13" s="8"/>
      <c r="E13" s="8"/>
      <c r="F13" s="45"/>
    </row>
    <row r="14" spans="1:8" ht="15.75">
      <c r="A14" s="10"/>
      <c r="B14" s="11"/>
      <c r="C14" s="4"/>
      <c r="D14" s="4"/>
      <c r="E14" s="4"/>
      <c r="F14" s="45"/>
    </row>
    <row r="15" spans="1:8" ht="15.75">
      <c r="A15" s="10"/>
      <c r="B15" s="11"/>
      <c r="C15" s="4"/>
      <c r="D15" s="4"/>
      <c r="E15" s="4"/>
      <c r="F15" s="45"/>
    </row>
    <row r="16" spans="1:8" ht="15.75">
      <c r="A16" s="10"/>
      <c r="B16" s="4"/>
      <c r="C16" s="4"/>
      <c r="D16" s="4"/>
      <c r="E16" s="4"/>
      <c r="F16" s="45"/>
    </row>
    <row r="17" spans="1:6" ht="15.75">
      <c r="A17" s="10"/>
      <c r="B17" s="4"/>
      <c r="C17" s="4"/>
      <c r="D17" s="4"/>
      <c r="E17" s="12"/>
      <c r="F17" s="46"/>
    </row>
    <row r="18" spans="1:6" ht="15.75">
      <c r="A18" s="10"/>
      <c r="B18" s="4"/>
      <c r="C18" s="4"/>
      <c r="D18" s="4"/>
      <c r="E18" s="12"/>
      <c r="F18" s="46"/>
    </row>
    <row r="19" spans="1:6" ht="15.75">
      <c r="A19" s="10"/>
      <c r="B19" s="4"/>
      <c r="C19" s="4"/>
      <c r="D19" s="4"/>
      <c r="E19" s="4"/>
      <c r="F19" s="46"/>
    </row>
    <row r="20" spans="1:6" ht="15.75">
      <c r="A20" s="4"/>
      <c r="B20" s="4"/>
      <c r="C20" s="4"/>
      <c r="D20" s="4"/>
      <c r="E20" s="12"/>
      <c r="F20" s="47"/>
    </row>
    <row r="21" spans="1:6" ht="15.75">
      <c r="A21" s="4"/>
      <c r="B21" s="4"/>
      <c r="C21" s="4"/>
      <c r="D21" s="4"/>
      <c r="E21" s="4"/>
      <c r="F21" s="46"/>
    </row>
    <row r="22" spans="1:6" ht="15.75">
      <c r="A22" s="4"/>
      <c r="B22" s="4"/>
      <c r="C22" s="5"/>
      <c r="D22" s="5"/>
      <c r="E22" s="5"/>
      <c r="F22" s="48"/>
    </row>
  </sheetData>
  <sheetProtection selectLockedCells="1" selectUnlockedCells="1"/>
  <pageMargins left="0.78749999999999998" right="0.78749999999999998" top="0.78749999999999998" bottom="0.78749999999999998" header="0.51180555555555551" footer="0.51180555555555551"/>
  <pageSetup paperSize="9" firstPageNumber="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FD5A-3AC4-4E72-BB55-3DDB64A2925B}">
  <dimension ref="A1:F17"/>
  <sheetViews>
    <sheetView tabSelected="1" view="pageBreakPreview" zoomScaleNormal="100" zoomScaleSheetLayoutView="100" workbookViewId="0">
      <selection activeCell="I23" sqref="I23"/>
    </sheetView>
  </sheetViews>
  <sheetFormatPr defaultColWidth="11.5703125" defaultRowHeight="14.25"/>
  <cols>
    <col min="1" max="1" width="7.5703125" style="96" customWidth="1"/>
    <col min="2" max="2" width="32.5703125" style="96" customWidth="1"/>
    <col min="3" max="3" width="6.28515625" style="96" customWidth="1"/>
    <col min="4" max="4" width="5.140625" style="96" customWidth="1"/>
    <col min="5" max="5" width="10" style="96" customWidth="1"/>
    <col min="6" max="6" width="18" style="96" customWidth="1"/>
    <col min="7" max="7" width="12.42578125" style="96" bestFit="1" customWidth="1"/>
    <col min="8" max="16384" width="11.5703125" style="96"/>
  </cols>
  <sheetData>
    <row r="1" spans="1:6" ht="18.75">
      <c r="A1" s="176"/>
      <c r="B1" s="90" t="s">
        <v>240</v>
      </c>
      <c r="C1" s="58"/>
      <c r="D1" s="58"/>
      <c r="E1" s="58"/>
      <c r="F1" s="58"/>
    </row>
    <row r="2" spans="1:6" ht="16.5">
      <c r="A2" s="58"/>
      <c r="B2" s="58"/>
      <c r="C2" s="58"/>
      <c r="D2" s="58"/>
      <c r="E2" s="58"/>
      <c r="F2" s="58"/>
    </row>
    <row r="3" spans="1:6" ht="16.5">
      <c r="A3" s="58"/>
      <c r="B3" s="227"/>
      <c r="C3" s="227"/>
      <c r="D3" s="227"/>
      <c r="E3" s="227"/>
      <c r="F3" s="227"/>
    </row>
    <row r="4" spans="1:6" ht="52.35" customHeight="1">
      <c r="A4" s="53" t="s">
        <v>1</v>
      </c>
      <c r="B4" s="228" t="s">
        <v>76</v>
      </c>
      <c r="C4" s="228"/>
      <c r="D4" s="228"/>
      <c r="E4" s="228"/>
      <c r="F4" s="53" t="s">
        <v>241</v>
      </c>
    </row>
    <row r="5" spans="1:6" ht="16.5">
      <c r="A5" s="58"/>
      <c r="B5" s="229"/>
      <c r="C5" s="229"/>
      <c r="D5" s="229"/>
      <c r="E5" s="229"/>
      <c r="F5" s="58"/>
    </row>
    <row r="6" spans="1:6" ht="21.95" customHeight="1">
      <c r="A6" s="146" t="s">
        <v>77</v>
      </c>
      <c r="B6" s="230" t="s">
        <v>78</v>
      </c>
      <c r="C6" s="230"/>
      <c r="D6" s="230"/>
      <c r="E6" s="230"/>
      <c r="F6" s="84">
        <f>Rekapitulacija_GRAĐ!F25</f>
        <v>0</v>
      </c>
    </row>
    <row r="7" spans="1:6" ht="21.95" customHeight="1">
      <c r="A7" s="146" t="s">
        <v>239</v>
      </c>
      <c r="B7" s="230" t="s">
        <v>318</v>
      </c>
      <c r="C7" s="230"/>
      <c r="D7" s="230"/>
      <c r="E7" s="230"/>
      <c r="F7" s="84">
        <f>'Rekapitulacija_RADOVI NA ARH. P'!F9</f>
        <v>0</v>
      </c>
    </row>
    <row r="8" spans="1:6" ht="16.5" customHeight="1">
      <c r="A8" s="146"/>
      <c r="B8" s="231"/>
      <c r="C8" s="231"/>
      <c r="D8" s="231"/>
      <c r="E8" s="231"/>
      <c r="F8" s="231"/>
    </row>
    <row r="9" spans="1:6" ht="16.5" customHeight="1">
      <c r="A9" s="58"/>
      <c r="B9" s="225" t="s">
        <v>74</v>
      </c>
      <c r="C9" s="225"/>
      <c r="D9" s="225"/>
      <c r="E9" s="225"/>
      <c r="F9" s="183">
        <f>SUM(F6:F7)</f>
        <v>0</v>
      </c>
    </row>
    <row r="10" spans="1:6" ht="16.5">
      <c r="A10" s="58"/>
      <c r="B10" s="226" t="s">
        <v>242</v>
      </c>
      <c r="C10" s="226"/>
      <c r="D10" s="226"/>
      <c r="E10" s="226"/>
      <c r="F10" s="94">
        <f>1.25*F9</f>
        <v>0</v>
      </c>
    </row>
    <row r="11" spans="1:6" ht="16.5">
      <c r="A11" s="58"/>
      <c r="B11" s="227"/>
      <c r="C11" s="227"/>
      <c r="D11" s="227"/>
      <c r="E11" s="227"/>
      <c r="F11" s="227"/>
    </row>
    <row r="12" spans="1:6" ht="16.5">
      <c r="A12" s="58"/>
      <c r="B12" s="227"/>
      <c r="C12" s="227"/>
      <c r="D12" s="227"/>
      <c r="E12" s="227"/>
      <c r="F12" s="227"/>
    </row>
    <row r="13" spans="1:6" ht="15">
      <c r="A13" s="97"/>
      <c r="E13" s="98"/>
      <c r="F13" s="99"/>
    </row>
    <row r="14" spans="1:6">
      <c r="A14" s="97"/>
      <c r="F14" s="99"/>
    </row>
    <row r="15" spans="1:6" ht="15">
      <c r="E15" s="98"/>
      <c r="F15" s="100"/>
    </row>
    <row r="16" spans="1:6">
      <c r="F16" s="99"/>
    </row>
    <row r="17" spans="3:6">
      <c r="C17" s="101"/>
      <c r="D17" s="101"/>
      <c r="E17" s="101"/>
      <c r="F17" s="102"/>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NASLOVNA_građ.</vt:lpstr>
      <vt:lpstr>Opći uvjeti</vt:lpstr>
      <vt:lpstr>GRAĐ. RADOVI</vt:lpstr>
      <vt:lpstr>Rekapitulacija_GRAĐ</vt:lpstr>
      <vt:lpstr> RADOVI NA ARH. PLASTICI</vt:lpstr>
      <vt:lpstr>Rekapitulacija_RADOVI NA ARH. P</vt:lpstr>
      <vt:lpstr>UKUPNO</vt:lpstr>
      <vt:lpstr>' RADOVI NA ARH. PLASTICI'!Podrucje_ispisa</vt:lpstr>
      <vt:lpstr>'GRAĐ. RADOVI'!Podrucje_ispisa</vt:lpstr>
      <vt:lpstr>NASLOVNA_građ.!Podrucje_ispisa</vt:lpstr>
      <vt:lpstr>'Opći uvjeti'!Podrucje_ispisa</vt:lpstr>
      <vt:lpstr>Rekapitulacija_GRAĐ!Podrucje_ispisa</vt:lpstr>
      <vt:lpstr>'Rekapitulacija_RADOVI NA ARH. P'!Podrucje_ispisa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Korisnik</cp:lastModifiedBy>
  <cp:lastPrinted>2025-10-03T11:52:28Z</cp:lastPrinted>
  <dcterms:created xsi:type="dcterms:W3CDTF">2020-03-20T13:02:52Z</dcterms:created>
  <dcterms:modified xsi:type="dcterms:W3CDTF">2025-10-20T07:40:33Z</dcterms:modified>
</cp:coreProperties>
</file>